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695" activeTab="11"/>
  </bookViews>
  <sheets>
    <sheet name="Summary" sheetId="1" r:id="rId1"/>
    <sheet name="CA" sheetId="2" r:id="rId2"/>
    <sheet name="CT" sheetId="3" r:id="rId3"/>
    <sheet name="DE" sheetId="4" r:id="rId4"/>
    <sheet name="GA" sheetId="5" r:id="rId5"/>
    <sheet name="LA" sheetId="6" r:id="rId6"/>
    <sheet name="MA" sheetId="7" r:id="rId7"/>
    <sheet name="MD" sheetId="8" r:id="rId8"/>
    <sheet name="ME" sheetId="9" r:id="rId9"/>
    <sheet name="National" sheetId="10" r:id="rId10"/>
    <sheet name="NH" sheetId="11" r:id="rId11"/>
    <sheet name="NJ" sheetId="12" r:id="rId12"/>
    <sheet name="NY" sheetId="13" r:id="rId13"/>
    <sheet name="RI" sheetId="14" r:id="rId14"/>
    <sheet name="TX" sheetId="15" r:id="rId15"/>
    <sheet name="VA" sheetId="16" r:id="rId16"/>
    <sheet name="State Example" sheetId="17" r:id="rId17"/>
    <sheet name="Sheet16" sheetId="18" r:id="rId18"/>
  </sheets>
  <definedNames>
    <definedName name="_xlnm.Print_Area" localSheetId="1">'CA'!$A$1:$R$12</definedName>
    <definedName name="_xlnm.Print_Area" localSheetId="2">'CT'!$A$1:$R$21</definedName>
    <definedName name="_xlnm.Print_Area" localSheetId="3">'DE'!$A$1:$R$12</definedName>
    <definedName name="_xlnm.Print_Area" localSheetId="4">'GA'!$A$1:$R$12</definedName>
    <definedName name="_xlnm.Print_Area" localSheetId="5">'LA'!$A$1:$R$11</definedName>
    <definedName name="_xlnm.Print_Area" localSheetId="6">'MA'!$A$1:$R$86</definedName>
    <definedName name="_xlnm.Print_Area" localSheetId="7">'MD'!$A$1:$R$11</definedName>
    <definedName name="_xlnm.Print_Area" localSheetId="8">'ME'!$A$1:$R$35</definedName>
    <definedName name="_xlnm.Print_Area" localSheetId="9">'National'!$A$1:$R$22</definedName>
    <definedName name="_xlnm.Print_Area" localSheetId="10">'NH'!$A$1:$R$13</definedName>
    <definedName name="_xlnm.Print_Area" localSheetId="11">'NJ'!$A$1:$R$70</definedName>
    <definedName name="_xlnm.Print_Area" localSheetId="12">'NY'!$A$1:$R$12</definedName>
    <definedName name="_xlnm.Print_Area" localSheetId="13">'RI'!$A$1:$R$17</definedName>
    <definedName name="_xlnm.Print_Area" localSheetId="16">'State Example'!$A$1:$R$15</definedName>
    <definedName name="_xlnm.Print_Area" localSheetId="14">'TX'!$A$1:$R$16</definedName>
    <definedName name="_xlnm.Print_Area" localSheetId="15">'VA'!$A$1:$R$15</definedName>
    <definedName name="_xlnm.Print_Titles" localSheetId="0">'Summary'!$A:$A,'Summary'!$1:$1</definedName>
  </definedNames>
  <calcPr fullCalcOnLoad="1"/>
</workbook>
</file>

<file path=xl/sharedStrings.xml><?xml version="1.0" encoding="utf-8"?>
<sst xmlns="http://schemas.openxmlformats.org/spreadsheetml/2006/main" count="2142" uniqueCount="529">
  <si>
    <t>Chapter</t>
  </si>
  <si>
    <t>Type of In-Kind Services</t>
  </si>
  <si>
    <t>AK</t>
  </si>
  <si>
    <t>Alaska Wetland Restoration Atlas</t>
  </si>
  <si>
    <t>Research</t>
  </si>
  <si>
    <t>Ongoing</t>
  </si>
  <si>
    <t>Chester Creek Restoration Project</t>
  </si>
  <si>
    <t>Riparian Habitat Restoration / Fish Passage</t>
  </si>
  <si>
    <t>FWS</t>
  </si>
  <si>
    <t>Anchorage Waterways Council</t>
  </si>
  <si>
    <t>Gulkana River Fish Viewing Platform (on the Richardson Highway) *</t>
  </si>
  <si>
    <t>Species / Stream Protection</t>
  </si>
  <si>
    <t>Copper River Watershed Project</t>
  </si>
  <si>
    <t>Moose Creek Restoration Project (Chickaloon)</t>
  </si>
  <si>
    <t>Fish Passage</t>
  </si>
  <si>
    <t>FWS, NOAA, EPA</t>
  </si>
  <si>
    <t>Kenai Watershed Forum; State and local and tribal governments</t>
  </si>
  <si>
    <t>?</t>
  </si>
  <si>
    <t>Silver Salmon Creek Restoration Project (Kenai) *</t>
  </si>
  <si>
    <t>Chickaloon Village</t>
  </si>
  <si>
    <t xml:space="preserve">USFWS; BIA; </t>
  </si>
  <si>
    <t>Youth Restoration Corps</t>
  </si>
  <si>
    <t>Forest Service</t>
  </si>
  <si>
    <t>NOAA Restoration Center, EPA, Youth Restoration Corps</t>
  </si>
  <si>
    <t>AK Totals</t>
  </si>
  <si>
    <t>CA</t>
  </si>
  <si>
    <t xml:space="preserve">Bair Island Oyster Reef Project (San Francisco Bay)  </t>
  </si>
  <si>
    <t>Restoration (contributed to Oyster reef habitat)</t>
  </si>
  <si>
    <t>NOAA Fisheries</t>
  </si>
  <si>
    <t>Santa Rosa Creek - AmeriCorps</t>
  </si>
  <si>
    <t>Invasive species removal</t>
  </si>
  <si>
    <t>CA Totals</t>
  </si>
  <si>
    <t>CT</t>
  </si>
  <si>
    <t>Barn Island Wildlife Management Area (Stonington) *</t>
  </si>
  <si>
    <t>Restoration Protection Research</t>
  </si>
  <si>
    <t>CT DEP; Town of Jordan; Town of Waterford</t>
  </si>
  <si>
    <t>Branford Supply Pond Dam Fishway Project (Branford)</t>
  </si>
  <si>
    <t>CT DEP</t>
  </si>
  <si>
    <t>Town of Guilford</t>
  </si>
  <si>
    <t>Research project to evaluation marsh elevations; CWRP Services</t>
  </si>
  <si>
    <t xml:space="preserve">Ed Bills Pond Fish Ladder (Lyme) * </t>
  </si>
  <si>
    <t>CT DEP; TNC; CT College, etc</t>
  </si>
  <si>
    <t>Education Project Aboard the OSV Bold 2005</t>
  </si>
  <si>
    <t>Education</t>
  </si>
  <si>
    <t>USDA/NRCS; EPA; USFWS; Fish America Foundation; etc</t>
  </si>
  <si>
    <t>Jordan Millpond Dam Fish Ladder (Waterford) *</t>
  </si>
  <si>
    <t>USDA/NRCS; NOAA Fisheries; USFWS; Lynde Point Land Trust; Borough of Fenwick; Ducks Unlimited</t>
  </si>
  <si>
    <t xml:space="preserve">Lynde Point Tidal Wetlands Restoration Project (Old Saybrook) </t>
  </si>
  <si>
    <t>Restoration</t>
  </si>
  <si>
    <t>New Haven Land Trust, US EPA; US FWS; Yale University;  etc</t>
  </si>
  <si>
    <t xml:space="preserve">Pond Lily Dam Fish Ladder (New Haven) * </t>
  </si>
  <si>
    <t>Rivers Alliance</t>
  </si>
  <si>
    <t>Sluice Creek (Guilford)</t>
  </si>
  <si>
    <t>Research/survey</t>
  </si>
  <si>
    <t>CT River Watershed Council</t>
  </si>
  <si>
    <t xml:space="preserve">US EPA; US FWS; CT DEP; </t>
  </si>
  <si>
    <t xml:space="preserve">Survey of Restoration Sites in Connecticut * </t>
  </si>
  <si>
    <t>Survey</t>
  </si>
  <si>
    <t>NRCS</t>
  </si>
  <si>
    <t>TNC; NOAA; CT DEP; American Rivers; Save the Sound</t>
  </si>
  <si>
    <t>Vinton Dam (S. Windsor)</t>
  </si>
  <si>
    <t>NOAA</t>
  </si>
  <si>
    <t>Brandford Land Trust; NRCS; CT LISP; CWRP</t>
  </si>
  <si>
    <t>Provides access to 75 acres spawning/nursery habitat</t>
  </si>
  <si>
    <t>Zemko Dam Removal (Salem)</t>
  </si>
  <si>
    <t>Dam Removal</t>
  </si>
  <si>
    <t>CT Totals</t>
  </si>
  <si>
    <t>DE</t>
  </si>
  <si>
    <t xml:space="preserve">Christ the Teacher Catholic School Outdoor Classroom </t>
  </si>
  <si>
    <t xml:space="preserve">Old Inlet Terrapin Habitat Enhancement Project </t>
  </si>
  <si>
    <t>Species Protection</t>
  </si>
  <si>
    <t>DE DNREC</t>
  </si>
  <si>
    <t>US EPA, etc</t>
  </si>
  <si>
    <t>DE Totals</t>
  </si>
  <si>
    <t>GA</t>
  </si>
  <si>
    <t>Johnson Ferry Component of Chattahoochee River NRA – Invasive Species Removal – Volunteer Project *</t>
  </si>
  <si>
    <t>NPS</t>
  </si>
  <si>
    <t xml:space="preserve">Johnson Ferry Watershed Restoration Projects </t>
  </si>
  <si>
    <t>GA Totals</t>
  </si>
  <si>
    <t>LA</t>
  </si>
  <si>
    <t>Penny Rhodes Island Restoration (Venice)</t>
  </si>
  <si>
    <t>LA Totals</t>
  </si>
  <si>
    <t>MA</t>
  </si>
  <si>
    <t>US FS</t>
  </si>
  <si>
    <t xml:space="preserve">Assabet River Wetlands Restoration Plan/Inventory (Maynard) </t>
  </si>
  <si>
    <t xml:space="preserve">Ballard Street (Rumney Marsh) (Saugus) </t>
  </si>
  <si>
    <t>Bass Creek (Yarmouth)</t>
  </si>
  <si>
    <t>Culvert replacement</t>
  </si>
  <si>
    <t>Bear Creek Wildlife Sanctuary (Saugus) *</t>
  </si>
  <si>
    <t>Town of Yarmouth</t>
  </si>
  <si>
    <t>Blackstone River Dam Alteration</t>
  </si>
  <si>
    <t xml:space="preserve">Boat Meadow Creek Salt Marsh Restoration (Cape Cod) * </t>
  </si>
  <si>
    <t>Brackenbury Wetland Monitoring</t>
  </si>
  <si>
    <t>Braille Field Guide to Marshes</t>
  </si>
  <si>
    <t xml:space="preserve">Bridge Creek (Barnstable - Cape Cod Bay) Phase 1 * </t>
  </si>
  <si>
    <t xml:space="preserve">Bridge Creek (Barnstable - Cape Cod Bay) Phase 2 </t>
  </si>
  <si>
    <t>COE</t>
  </si>
  <si>
    <t xml:space="preserve">Central St. Fishway Repair on Parker River (Byfield) * </t>
  </si>
  <si>
    <t>Charles River Fishway Restoration (Newton) *</t>
  </si>
  <si>
    <t>Signage</t>
  </si>
  <si>
    <t>Citizen Volunteer Training for Monitoring at Salt Marshes (Cape Cod)</t>
  </si>
  <si>
    <t>Monitoring</t>
  </si>
  <si>
    <t>Coastal Wetlands Monitoring</t>
  </si>
  <si>
    <t>Coonamessett Salt March Restoration (Falmouth)</t>
  </si>
  <si>
    <t xml:space="preserve">Cordingly Dam Fish Ladder Restoration </t>
  </si>
  <si>
    <t>Cow Yard (Dartmouth) *</t>
  </si>
  <si>
    <t>Eastern Point (Gloucester) *</t>
  </si>
  <si>
    <t>education</t>
  </si>
  <si>
    <t>Education Project Aboard the OSV Anderson 2002 *</t>
  </si>
  <si>
    <t>EPA, US CG, US FWS, MA CWRP, Gillette (P&amp;G), Duke (Spectra)</t>
  </si>
  <si>
    <t>EPA, US CG, US FWS, MA CWRP, Gillette, Duke (Spectra)</t>
  </si>
  <si>
    <t>EPA</t>
  </si>
  <si>
    <t>EPA, US FWS, MA CWRP, Gillette (P&amp;G), Duke (Spectra)</t>
  </si>
  <si>
    <t>Education Projects by Middle and Secondary Schools (Essex and Cape Cod) - Environmnetal Stewards(?)</t>
  </si>
  <si>
    <t>Environmental Leadership Institute</t>
  </si>
  <si>
    <t>GOM Habitat Restoration Strategy</t>
  </si>
  <si>
    <t>Great Marsh Plan for Wetlands Restoration (North Shore)</t>
  </si>
  <si>
    <t>Restoration Plan Potential for 100 projects</t>
  </si>
  <si>
    <t>2006 for public comment</t>
  </si>
  <si>
    <t>Green Harbor River Salt Marsh Restoration (Marshfield)</t>
  </si>
  <si>
    <t xml:space="preserve">Gullivers Creek/Neponset Salt Marsh Restoration Project (Boston) </t>
  </si>
  <si>
    <t>Herring River Salt Marsh Restoration (Wellfleet – Cape Cod)</t>
  </si>
  <si>
    <t xml:space="preserve">Fish passage Restoration &amp; education/ monitoring </t>
  </si>
  <si>
    <t>Herring Run Education Brochure</t>
  </si>
  <si>
    <t xml:space="preserve">NPS </t>
  </si>
  <si>
    <t>Island Creek Fishway Feasibility Study (Duxbury)</t>
  </si>
  <si>
    <t>Island Road Saltmarsh (Essex) *</t>
  </si>
  <si>
    <t xml:space="preserve">Mallard Road Saltmarsh (Quincy) </t>
  </si>
  <si>
    <t xml:space="preserve">Manhan Dam Fish Passage (Easthampton) </t>
  </si>
  <si>
    <t>NOAA &amp; MA WRP</t>
  </si>
  <si>
    <t>City of Quincy</t>
  </si>
  <si>
    <t xml:space="preserve">Mary Chase Marsh (Eastham) * </t>
  </si>
  <si>
    <t xml:space="preserve">Mattapoisett Neck, Mattapoisett (Buzzards Bay) </t>
  </si>
  <si>
    <t xml:space="preserve">Mill Creek, Chelsea (Boston Harbor) </t>
  </si>
  <si>
    <t xml:space="preserve">Marsh Restoration </t>
  </si>
  <si>
    <t>USFWS</t>
  </si>
  <si>
    <t>Town of Mattapoisett, NRCS, Buzzards Bay Project</t>
  </si>
  <si>
    <t>Mill River Salt Marsh Restoration (Gloucester)</t>
  </si>
  <si>
    <t>MA CZM</t>
  </si>
  <si>
    <t>Chelea Greenspace &amp; Recreation Committee</t>
  </si>
  <si>
    <t xml:space="preserve">URBAN </t>
  </si>
  <si>
    <t>Mt. Hope Bay Tidal Restriction Atlas</t>
  </si>
  <si>
    <t xml:space="preserve">Namskaket Marsh (Brewster and Orleans - Cape Cod Bay) </t>
  </si>
  <si>
    <t>Narragansett Bay/Mt. Hope Bay Shores Watershed Wetlands Restoration Plan  *</t>
  </si>
  <si>
    <t xml:space="preserve">Neponset Salt Marsh Restoration Project – Phases I and 1-A (Boston) </t>
  </si>
  <si>
    <t>Salt marsh restoration</t>
  </si>
  <si>
    <t>Newman Road/Old Town Hill</t>
  </si>
  <si>
    <t xml:space="preserve">North Pool Salt Marsh Restoration at the Parker Refuge (Newburyport) </t>
  </si>
  <si>
    <t xml:space="preserve">USFWS &amp; MA Dept of Conservation &amp; Recreation </t>
  </si>
  <si>
    <t xml:space="preserve">Oak Island Marsh (Revere) </t>
  </si>
  <si>
    <t>Old Town Hill (Newbury) *</t>
  </si>
  <si>
    <t>New swales - restore tidal flow</t>
  </si>
  <si>
    <t xml:space="preserve">Park Street Extension (Saugus) </t>
  </si>
  <si>
    <t>Parker River Salt Marsh</t>
  </si>
  <si>
    <t>NOAA &amp; MW WRP</t>
  </si>
  <si>
    <t>Trustees for Reservations; NMFS; Gulf of Maine Council</t>
  </si>
  <si>
    <t>Purple Loosestrife Biocontrol Project and Monitoring * (ongoing)</t>
  </si>
  <si>
    <t>Purple Loosestrife Biocontrol Project and Monitoirng * (ongoing)</t>
  </si>
  <si>
    <t xml:space="preserve">Quivett Creek, Dennis and Brewster (Cape Cod) </t>
  </si>
  <si>
    <t>Rainbow Smelt Monitoring</t>
  </si>
  <si>
    <t>Restoration Seminar - 2004</t>
  </si>
  <si>
    <t>Research Conference</t>
  </si>
  <si>
    <t xml:space="preserve">Towns of Dennis; Gulf of Maine Council; NFWF; NRCS; Conservation Law Foundation; </t>
  </si>
  <si>
    <t>Sagamore Marsh - soil Chemistry</t>
  </si>
  <si>
    <t xml:space="preserve">Sagamore Marsh Restoration Project (Cape Cod) </t>
  </si>
  <si>
    <t>Salt Marsh Restoration Research Symposium - 2000</t>
  </si>
  <si>
    <t>Saugus River Fish Monitoring</t>
  </si>
  <si>
    <t>Sesuit Creek (Dennis)</t>
  </si>
  <si>
    <t>Shad Factory Pond</t>
  </si>
  <si>
    <t>Shore Road Saltmarsh</t>
  </si>
  <si>
    <t xml:space="preserve">Smelt Monitoring (Salem) </t>
  </si>
  <si>
    <t>South Cape Beach Salt Marsh (Mashpee-Cape Cod)</t>
  </si>
  <si>
    <t>State Game Farm Saltmarsh (Sandwich) *</t>
  </si>
  <si>
    <t>Third Herring Brook Fishway (Hanover)</t>
  </si>
  <si>
    <t>Thompson Island Salt Marsh (Boston Harbor)</t>
  </si>
  <si>
    <t>MA WRP</t>
  </si>
  <si>
    <t xml:space="preserve">NOAA, Ducks Unlimited; Conservation Law Foundation; NRCS; </t>
  </si>
  <si>
    <t>Tidal Elevation Monitoring</t>
  </si>
  <si>
    <t xml:space="preserve">Town Brook / Jenny Grist Mill Fish Passage (Plymouth) </t>
  </si>
  <si>
    <t xml:space="preserve">Town Brook/Pilgrim Trail River Restoration/Dam Removal (Plymouth) </t>
  </si>
  <si>
    <t>Willowdale Fish Passage Analysis</t>
  </si>
  <si>
    <t>thousands!</t>
  </si>
  <si>
    <t>Spirit Award</t>
  </si>
  <si>
    <t xml:space="preserve">Wings Neck Road, Bourne (Bourne - Cape Cod) * </t>
  </si>
  <si>
    <t xml:space="preserve">World's End (Damde Meddowes) (Hingham - Boston Harbor) </t>
  </si>
  <si>
    <t>Marsh Restoration</t>
  </si>
  <si>
    <t xml:space="preserve">Yokum Creek Dam Removal (Beckett) </t>
  </si>
  <si>
    <t>2008 CA Award</t>
  </si>
  <si>
    <t xml:space="preserve">MA </t>
  </si>
  <si>
    <t>Bronson Brook Streambank</t>
  </si>
  <si>
    <t>Trustees for Reservations; MA EOEA</t>
  </si>
  <si>
    <t>2004 Spirit Award &amp; Special Recognition Award for Trustees</t>
  </si>
  <si>
    <t>MA Totals</t>
  </si>
  <si>
    <t>MD</t>
  </si>
  <si>
    <t>Urban Tree Canopy</t>
  </si>
  <si>
    <t>MD Totals</t>
  </si>
  <si>
    <t>ME</t>
  </si>
  <si>
    <t xml:space="preserve">Scarborough Marsh - Cascade Brook </t>
  </si>
  <si>
    <t>marsh restoration</t>
  </si>
  <si>
    <t>US FWS</t>
  </si>
  <si>
    <t>Coopers Mill Dam Fish Passage Design (Whitefield)</t>
  </si>
  <si>
    <t>Cundy's Harbor Tidal Flow Restoration Project (Dingley Island/Harpswell) *</t>
  </si>
  <si>
    <t>Dingley Island Tidal Flow Restoration Project Feasibility Study *</t>
  </si>
  <si>
    <t>Study</t>
  </si>
  <si>
    <t xml:space="preserve">Drakes Island Restoration (Wells) </t>
  </si>
  <si>
    <t xml:space="preserve">East Machias Dam Removal and Shoreline Stabilization Project (East Machias) * </t>
  </si>
  <si>
    <t>Dam removal</t>
  </si>
  <si>
    <t>2005 Partnership Award</t>
  </si>
  <si>
    <t>Partnership Award</t>
  </si>
  <si>
    <t>Friends of Maine Seabird Islands Restoration Project</t>
  </si>
  <si>
    <t xml:space="preserve">Gardiner Paperboard Dam Removal (Gardiner) </t>
  </si>
  <si>
    <t xml:space="preserve">Guilford Dam Removal on Sebasticook River (Newport) </t>
  </si>
  <si>
    <t>dam removal</t>
  </si>
  <si>
    <t xml:space="preserve">Habitat Restoration Workshop </t>
  </si>
  <si>
    <t>Conference</t>
  </si>
  <si>
    <t>ME State Planning Office</t>
  </si>
  <si>
    <t>Highland Lake Dam Fishway &amp; Stream Channel Renovation (Westbrook)</t>
  </si>
  <si>
    <t>fishway/channel restoration</t>
  </si>
  <si>
    <t>Labor-in-Vain Brook Streambank</t>
  </si>
  <si>
    <t xml:space="preserve">Maine Citizen Scientist Marsh Monitors </t>
  </si>
  <si>
    <t>Education/monitoring</t>
  </si>
  <si>
    <t>Ducks Unlimited</t>
  </si>
  <si>
    <t>Pemaquid Salt Marsh Restoration (Bristol)</t>
  </si>
  <si>
    <t>Penobscot River Restoration</t>
  </si>
  <si>
    <t>500 (goal)</t>
  </si>
  <si>
    <t xml:space="preserve">Scarborough Marsh Invasive Species Plan </t>
  </si>
  <si>
    <t xml:space="preserve">marsh restoration </t>
  </si>
  <si>
    <t>ongoing</t>
  </si>
  <si>
    <t>6000 (goal)</t>
  </si>
  <si>
    <t xml:space="preserve">Scarborough Marsh Wildlife Management Area- Seavey Landing Phase (Scarborough) </t>
  </si>
  <si>
    <t>Seaweed Project</t>
  </si>
  <si>
    <t xml:space="preserve">Sebasticook Lake Fishway </t>
  </si>
  <si>
    <t xml:space="preserve">Sennebac Dam Removal, Union (St. George River at outlet of Sennebec Pond) </t>
  </si>
  <si>
    <t>Dam removal &amp; Fish Passage</t>
  </si>
  <si>
    <t>Trout Unlimited; Gulf of Maine Program; NRCS; Sennebec Pond Association</t>
  </si>
  <si>
    <t xml:space="preserve">Smelt Hill Dam Removal (Falmouth) * </t>
  </si>
  <si>
    <t>2004 Partnership Award</t>
  </si>
  <si>
    <t>Vinal Cove Ridal Restriction Project (Vinalhaven)</t>
  </si>
  <si>
    <t>Restore tidal flow</t>
  </si>
  <si>
    <t>Weskeag Saltmarsh Restoration (South Thomaston)</t>
  </si>
  <si>
    <t xml:space="preserve">Wheeler Refuge Tidal Flow Restoration (York) </t>
  </si>
  <si>
    <t>ME Totals</t>
  </si>
  <si>
    <t>NAT</t>
  </si>
  <si>
    <t>Capitol Hill Ocean Week 2003 *</t>
  </si>
  <si>
    <t>RAE</t>
  </si>
  <si>
    <t>Capitol Hill Ocean Week 2004 *</t>
  </si>
  <si>
    <t>Capitol Hill Oceans Week 2005 *</t>
  </si>
  <si>
    <t xml:space="preserve">Capitol Hill Oceans Week 2006 </t>
  </si>
  <si>
    <t xml:space="preserve">Inaugural National Conference on Coastal &amp; Estuarine Habitat Restoration * </t>
  </si>
  <si>
    <t>NMSF</t>
  </si>
  <si>
    <t>National Student Ocean Conference – January 2004*</t>
  </si>
  <si>
    <t>Second National Conference on Coastal &amp; Estuarine Habitat Restoration 2004 *</t>
  </si>
  <si>
    <t>Third National Conference on Coastal &amp; Estuarine Habitat</t>
  </si>
  <si>
    <t>Wildlife Habitat Council Annual Symposium – November 2004*</t>
  </si>
  <si>
    <t>WHC</t>
  </si>
  <si>
    <t>Wildlife Habitat Council Annual Symposium – November 2005</t>
  </si>
  <si>
    <t>Wildlife Habitat Council’s Restoring Greenspace Conference – June 2004*</t>
  </si>
  <si>
    <t>Ocean Literacy Conference -- June 2006</t>
  </si>
  <si>
    <t>NAT Totals</t>
  </si>
  <si>
    <t>NH</t>
  </si>
  <si>
    <t>Bellamy River Restoration – Dam #5 Removal (Dover)  *</t>
  </si>
  <si>
    <t>Great Bog Management, Restoration and Protection Plan (Portsmouth, NH)</t>
  </si>
  <si>
    <t xml:space="preserve">Printing of Gulf of Maine Habitat Restoration Strategy *  </t>
  </si>
  <si>
    <t xml:space="preserve"> </t>
  </si>
  <si>
    <t>NH Totals</t>
  </si>
  <si>
    <t>NJ</t>
  </si>
  <si>
    <t>Batsto River Fish Ladder (Burlington County)</t>
  </si>
  <si>
    <t>Horseshoe Crab Program Support</t>
  </si>
  <si>
    <t xml:space="preserve">NJ DEP, NJ CWRP, USFWS, NOAA </t>
  </si>
  <si>
    <t>Red Knot Investigation</t>
  </si>
  <si>
    <t>Morris county Soil Conservation district Conervation Nursery</t>
  </si>
  <si>
    <t>International Youth Organization</t>
  </si>
  <si>
    <t>Cape May County Technical School District - A Path to Wildlife Habitats</t>
  </si>
  <si>
    <t>Atlantic White Cedar Restoration - Parker Preserve</t>
  </si>
  <si>
    <t>NJ Totals</t>
  </si>
  <si>
    <t>NY</t>
  </si>
  <si>
    <t xml:space="preserve">Montezuma National Wildlife Refuge </t>
  </si>
  <si>
    <t>TBD</t>
  </si>
  <si>
    <t>Vernal Pool - Canoga Marsh</t>
  </si>
  <si>
    <t>Wetland Restoration</t>
  </si>
  <si>
    <t>Volunteer effort - 10 duck boxes; marsh grass planting; trail rest complex, etc.</t>
  </si>
  <si>
    <t>NY Totals</t>
  </si>
  <si>
    <t>RI</t>
  </si>
  <si>
    <t>Fields Point Wetland Creation (Providence)</t>
  </si>
  <si>
    <t>Gooseneck Cove Salt Marsh Restoration (Newport)</t>
  </si>
  <si>
    <t>Study  Dam Removal and culvert replacement</t>
  </si>
  <si>
    <t>Hamilton Fishway (North Kingstown)</t>
  </si>
  <si>
    <t>Lonsdale Marsh/Drive-In Aquatic Habitat Restoration Project (Lincoln)</t>
  </si>
  <si>
    <t>Marsh Restoration (Wetland and Upland)</t>
  </si>
  <si>
    <t>USFWS; Cayuga Lake Watershed Network; NYS DEC; Ducks; Audubon NY; others</t>
  </si>
  <si>
    <t xml:space="preserve">NY State, Federal Highways/NY Thruway Authority; Rochester Institute of Tech; Cornell U; </t>
  </si>
  <si>
    <t>Town Pond Salt Marsh Restoration Project (Portsmouth)</t>
  </si>
  <si>
    <t>Conserve Wildlife Foundation</t>
  </si>
  <si>
    <t>Research project</t>
  </si>
  <si>
    <t xml:space="preserve">Walker's Farm Salt Marsh Restoration Project (Barrington) </t>
  </si>
  <si>
    <t>RI Totals</t>
  </si>
  <si>
    <t>TX</t>
  </si>
  <si>
    <t>Bahia Grande (Brownsville)</t>
  </si>
  <si>
    <t xml:space="preserve">San Jacinto Monument – Interpretive Trail (Houston) </t>
  </si>
  <si>
    <t xml:space="preserve">TX </t>
  </si>
  <si>
    <t>Bahia Grande Research Symposium</t>
  </si>
  <si>
    <t>Bahia Grande Restoration</t>
  </si>
  <si>
    <t>Marsh restoration</t>
  </si>
  <si>
    <t>Y</t>
  </si>
  <si>
    <t>TX Totals</t>
  </si>
  <si>
    <t>Type of Project: Select one</t>
  </si>
  <si>
    <t>or more of the following</t>
  </si>
  <si>
    <t>categories:</t>
  </si>
  <si>
    <t xml:space="preserve">   Research Conference</t>
  </si>
  <si>
    <t>Cultural Resource Protection</t>
  </si>
  <si>
    <t>Surveying</t>
  </si>
  <si>
    <t>Culvert Replacement</t>
  </si>
  <si>
    <t>Mapping</t>
  </si>
  <si>
    <t>Permitting</t>
  </si>
  <si>
    <t>Design</t>
  </si>
  <si>
    <t>Construction</t>
  </si>
  <si>
    <t>Invasive Species Removal</t>
  </si>
  <si>
    <t>Legal</t>
  </si>
  <si>
    <t>Recreation</t>
  </si>
  <si>
    <t>Materials</t>
  </si>
  <si>
    <t>Coordination</t>
  </si>
  <si>
    <t xml:space="preserve">   Channel Restoration</t>
  </si>
  <si>
    <t>Personnel</t>
  </si>
  <si>
    <t xml:space="preserve">   Flood Plain Restoration</t>
  </si>
  <si>
    <t>Plants</t>
  </si>
  <si>
    <t xml:space="preserve">   Habitat Restoration</t>
  </si>
  <si>
    <t>Other</t>
  </si>
  <si>
    <t xml:space="preserve">   Marsh Restoration</t>
  </si>
  <si>
    <t xml:space="preserve">   Riparian Habitat Restoration</t>
  </si>
  <si>
    <t xml:space="preserve">   Salt Marsh Restoration</t>
  </si>
  <si>
    <t xml:space="preserve">   Tidal Flow Restoration</t>
  </si>
  <si>
    <t xml:space="preserve">   Wetland restoration</t>
  </si>
  <si>
    <t>Restoration Plan</t>
  </si>
  <si>
    <t>Stream Protection</t>
  </si>
  <si>
    <t>Planning</t>
  </si>
  <si>
    <t>Support</t>
  </si>
  <si>
    <t>Enhancement</t>
  </si>
  <si>
    <t>Preservation</t>
  </si>
  <si>
    <t>In-Kind Service Type</t>
  </si>
  <si>
    <t>Note:</t>
  </si>
  <si>
    <t>Drop Down Menus</t>
  </si>
  <si>
    <t>Award(s) - Type &amp; Year Awarded</t>
  </si>
  <si>
    <t>Total Project Cost ($K)</t>
  </si>
  <si>
    <t>CWRP Cash ($K)</t>
  </si>
  <si>
    <r>
      <t>Acres Restored / Protected</t>
    </r>
    <r>
      <rPr>
        <b/>
        <vertAlign val="superscript"/>
        <sz val="10"/>
        <rFont val="Arial"/>
        <family val="2"/>
      </rPr>
      <t>1</t>
    </r>
  </si>
  <si>
    <r>
      <t>Comments</t>
    </r>
    <r>
      <rPr>
        <b/>
        <i/>
        <vertAlign val="superscript"/>
        <sz val="10"/>
        <color indexed="17"/>
        <rFont val="Arial"/>
        <family val="2"/>
      </rPr>
      <t xml:space="preserve">3  </t>
    </r>
    <r>
      <rPr>
        <b/>
        <i/>
        <sz val="8"/>
        <color indexed="17"/>
        <rFont val="Arial"/>
        <family val="2"/>
      </rPr>
      <t>See note below for guidance</t>
    </r>
  </si>
  <si>
    <t>3. Examples of Comments include: listed endangered species, total estimated “affected” area, 5-yr or 10-yr post-construction monitoring (confirmed area restored), elected officials involved (as speakers/ project advocates), etc.</t>
  </si>
  <si>
    <t>Oyster Gardening &amp; Reef Construction Project (Galveston Bay)</t>
  </si>
  <si>
    <t>San Jacinto Monument, Volunteer Day 2003 (Houston) *</t>
  </si>
  <si>
    <r>
      <t>2. "Active" is defined as participating on the board within the last year, and/or contributed funds and/or serivices in-kind within the last 2 years. (</t>
    </r>
    <r>
      <rPr>
        <sz val="10"/>
        <color indexed="10"/>
        <rFont val="Arial"/>
        <family val="2"/>
      </rPr>
      <t>NEEDS TO BE CONFIRMED BY CWRP MS</t>
    </r>
    <r>
      <rPr>
        <sz val="10"/>
        <rFont val="Arial"/>
        <family val="2"/>
      </rPr>
      <t>)</t>
    </r>
  </si>
  <si>
    <t>Save San Francisco Bay, CA Coastal Conservancy, CA F&amp;G</t>
  </si>
  <si>
    <r>
      <t>Stream Miles Restored</t>
    </r>
    <r>
      <rPr>
        <b/>
        <vertAlign val="superscript"/>
        <sz val="10"/>
        <rFont val="Arial"/>
        <family val="2"/>
      </rPr>
      <t>1</t>
    </r>
  </si>
  <si>
    <t># Educated (Students, Teachers, etc)</t>
  </si>
  <si>
    <t>Stream Restoration / Fish Passage</t>
  </si>
  <si>
    <t>Stream &amp; Floodplain Restoration</t>
  </si>
  <si>
    <t>Wetland Restoration; Education</t>
  </si>
  <si>
    <t>Wetland Restoration; Cultural Resources; Ed/ Recreation</t>
  </si>
  <si>
    <t>MA DNR</t>
  </si>
  <si>
    <t>Anadromous Fish Habitat Education (coastal MA)</t>
  </si>
  <si>
    <t>Anadromous Fish Habitat Education and Monitoring (coastal MA)</t>
  </si>
  <si>
    <t>Year Complete/ Ongoing (Specify)</t>
  </si>
  <si>
    <t>Type of Project</t>
  </si>
  <si>
    <t>CWRP In-Kind Value ($K)</t>
  </si>
  <si>
    <t xml:space="preserve">Pawtuxet River Fish Run Restoration (Cranston / Warwick)  </t>
  </si>
  <si>
    <t>Lead Agency(ies) / Entity</t>
  </si>
  <si>
    <r>
      <t xml:space="preserve">1. “Restored” or otherwise conserved is claimed when the CWRP contribution was part of the overall effort and when the critical work for restoration is complete.  It’s based on the designed or Lead Agency / Entity estimated acreage/ miles. For example, construction must be essentially complete for the project to be credited for the restoration; however, actual restoration does not have to be proven (e.g. via post-construction monitoring). For ongoing, phased projects - restoration credit is claimed for the portions complete; but not for the portions to be completed. </t>
    </r>
    <r>
      <rPr>
        <sz val="10"/>
        <color indexed="10"/>
        <rFont val="Arial"/>
        <family val="2"/>
      </rPr>
      <t>(NEEDS MORE EXAMPLES &amp; TO BE CONFIRMED BY CWRP MS)</t>
    </r>
  </si>
  <si>
    <r>
      <t>Other Partners (State &amp; local govt. agencies, NGOs, academics</t>
    </r>
    <r>
      <rPr>
        <b/>
        <sz val="10"/>
        <rFont val="Arial"/>
        <family val="2"/>
      </rPr>
      <t>,and CWRP Companies</t>
    </r>
    <r>
      <rPr>
        <b/>
        <sz val="10"/>
        <color indexed="63"/>
        <rFont val="Arial"/>
        <family val="2"/>
      </rPr>
      <t>)</t>
    </r>
  </si>
  <si>
    <r>
      <t>Number of Companies Active</t>
    </r>
    <r>
      <rPr>
        <b/>
        <i/>
        <vertAlign val="superscript"/>
        <sz val="10"/>
        <rFont val="Arial"/>
        <family val="2"/>
      </rPr>
      <t xml:space="preserve">2 </t>
    </r>
    <r>
      <rPr>
        <b/>
        <i/>
        <sz val="10"/>
        <rFont val="Arial"/>
        <family val="2"/>
      </rPr>
      <t>in CWRP</t>
    </r>
  </si>
  <si>
    <t>Project Volunteers (#)</t>
  </si>
  <si>
    <t>Indicates questionable data (e.g. restoration acres quotes for an education project, or clarification needed.</t>
  </si>
  <si>
    <t>Other Volunteer Time (projects &amp; non-project admin time, in hours)</t>
  </si>
  <si>
    <t>1100 (goal)</t>
  </si>
  <si>
    <t>Project Title &amp; Location</t>
  </si>
  <si>
    <t>?&gt;&gt;&gt;&gt;</t>
  </si>
  <si>
    <t>Education Project Aboard the OSV Anderson 2002 * (Boston Harbor)</t>
  </si>
  <si>
    <t>Education Project Aboard the OSV Anderson 2003 * (Boston Harbor)</t>
  </si>
  <si>
    <t>Education Project Aboard the OSV Bold 2005 (Boston Harbor)</t>
  </si>
  <si>
    <t>Education Project at NE Aquarium 2004 (Boston/ Harbor)</t>
  </si>
  <si>
    <r>
      <t>Farm Pond Salt Marsh</t>
    </r>
    <r>
      <rPr>
        <sz val="9"/>
        <rFont val="Arial"/>
        <family val="2"/>
      </rPr>
      <t xml:space="preserve"> </t>
    </r>
    <r>
      <rPr>
        <sz val="10"/>
        <rFont val="Arial"/>
        <family val="2"/>
      </rPr>
      <t>(Martha's Vineyard)</t>
    </r>
  </si>
  <si>
    <t>VA</t>
  </si>
  <si>
    <t>VA Totals</t>
  </si>
  <si>
    <t>Cheseapeake Bay Marsh Restoration</t>
  </si>
  <si>
    <t>VA DEC/EPA</t>
  </si>
  <si>
    <t>USFWS, Company A</t>
  </si>
  <si>
    <t>US ACoE, Company B</t>
  </si>
  <si>
    <t>Board Meetings &amp; Events for 2008</t>
  </si>
  <si>
    <t>4 Officio Board Members for quarter Board meetings, Subcommittee Meetings, Events Planning/Coord, Accounting, Metrics Reporting</t>
  </si>
  <si>
    <t>State</t>
  </si>
  <si>
    <r>
      <rPr>
        <b/>
        <sz val="10"/>
        <color indexed="30"/>
        <rFont val="Arial"/>
        <family val="2"/>
      </rPr>
      <t>State</t>
    </r>
    <r>
      <rPr>
        <b/>
        <sz val="10"/>
        <rFont val="Arial"/>
        <family val="2"/>
      </rPr>
      <t xml:space="preserve"> Totals</t>
    </r>
  </si>
  <si>
    <t>CA Award 2009</t>
  </si>
  <si>
    <t>4 Officio Board Members for Quarter Board meetings, Subcommittee Meetings, Recruitment, Events Planning/Coord, Accounting, Metrics Reporting</t>
  </si>
  <si>
    <t>Cheseapeake Bay Marsh Restoration -EXAMPLE</t>
  </si>
  <si>
    <t>Cheseapeake Bay Marsh Restoration - EXAMPLE</t>
  </si>
  <si>
    <t>Board Meetings &amp; Events for 2008 - EXAMPLE</t>
  </si>
  <si>
    <t>USFWS, US ACoE, Company A</t>
  </si>
  <si>
    <t>DEC/EPA</t>
  </si>
  <si>
    <t>NRCS, Company B</t>
  </si>
  <si>
    <t>2005/2006 Winter Season</t>
  </si>
  <si>
    <t xml:space="preserve">NJ DEP, NJ CWRP, USFWS </t>
  </si>
  <si>
    <t xml:space="preserve"> NJDEP</t>
  </si>
  <si>
    <t>Reseach to enhance the protection of this species which has seen significant population reductions due to habitat and food source impacts.</t>
  </si>
  <si>
    <t>efforts continue to finalize site access agreements</t>
  </si>
  <si>
    <t>Chesequake Boom Anchor Program (Miscellaneous sites)</t>
  </si>
  <si>
    <t>Nusery developed to support future restoration projects in NJ</t>
  </si>
  <si>
    <t>2006/2007</t>
  </si>
  <si>
    <t>2007/2008</t>
  </si>
  <si>
    <t>EPA,COE, NJCWRP</t>
  </si>
  <si>
    <t>USFWS, NJCWRP</t>
  </si>
  <si>
    <t>NJDEP, USFWS,  NJCWRP</t>
  </si>
  <si>
    <t>3 NJ CWRP members volunteered to plant 900 seedlings during the fall 2008 planting season.</t>
  </si>
  <si>
    <t>Native Grass Seed Storage Facility</t>
  </si>
  <si>
    <t>NJ DEP, NJ CWRP, NRCS</t>
  </si>
  <si>
    <t>Storage building constructed to support future restoration projects in NJ</t>
  </si>
  <si>
    <t>Oyster Restoration Project - NY/NJ Harbor Phase 1</t>
  </si>
  <si>
    <t>Stone Harbor Bird Sanctuary</t>
  </si>
  <si>
    <t>NJDEP,COE, NJCWRP</t>
  </si>
  <si>
    <t>Rain Garden Demonstration</t>
  </si>
  <si>
    <t>2008/2009</t>
  </si>
  <si>
    <t>Oyster Restoration Project - NY/NJ Harbor Phase 2</t>
  </si>
  <si>
    <t>Seber dam Removal</t>
  </si>
  <si>
    <t>NJDEP,NRCS, NJCWRP, NPS</t>
  </si>
  <si>
    <t>NJAS Bird guide</t>
  </si>
  <si>
    <t>NJ DEP, NJ CWRP, ConocoPhillips</t>
  </si>
  <si>
    <t>NJDEP,  NJCWRP, Verizon, Pfizer</t>
  </si>
  <si>
    <t>Six Mile grassland Restoration</t>
  </si>
  <si>
    <t>NJDEP,NRCS, NJCWRP, NFWF, Patrnership for the Delaware Estuary</t>
  </si>
  <si>
    <t>Cadwalader Park Ecological Restoration</t>
  </si>
  <si>
    <t>NJ DEP, NJ CWRP, NJ Wetlands Mitigation council</t>
  </si>
  <si>
    <t>Branch Brook Park Lake</t>
  </si>
  <si>
    <t>NJDEP, City of Newark, Essex county Parks, Branch Brook Park Alliance</t>
  </si>
  <si>
    <t>Pinelands nusery also working with BBPA to gather seeds for future vegetaive restorations.  Number of students educated will continue to increase as each successive class of HS students uses the resource.</t>
  </si>
  <si>
    <t>Riegelsville Dam Removal</t>
  </si>
  <si>
    <t>Salem Wildlife Management Area</t>
  </si>
  <si>
    <t>Glass Eel and Elver Passage</t>
  </si>
  <si>
    <t>Jacques Cousteau National Estuarine Research Reserve, Barnegat Bay Partnership and the NJ Division of Fish and Wildlife</t>
  </si>
  <si>
    <t>Acreage is based the restoration of 32 sq. miles of drainage area that was previous habitat for eels.</t>
  </si>
  <si>
    <t>Wattles Stewardship Center</t>
  </si>
  <si>
    <t>Plantings for the restoration were provided by Pinelands Nusery as an in-kind service.</t>
  </si>
  <si>
    <t xml:space="preserve">Minisink Valley “Mountain Properties” </t>
  </si>
  <si>
    <t>New Jersey Endangered and Non-Game Species Program, Amy S. Greene Environmental Consultants, Inc , NRCS, TNC</t>
  </si>
  <si>
    <t>NJDEP Parks &amp; Forestry,  PSEG, NJ DEP Fish and Wildlife, Pinelands Nusery, NJAS</t>
  </si>
  <si>
    <t>William Penn Foundation, Atlantic City Electric, DuPont, NJAS</t>
  </si>
  <si>
    <t>Musconetcong Watershed Association, National Fish and Wildlife Foundation, Musconetcong Watershed Association, Princeton Hydro, LLC, Trout Unlimited, NJDFW</t>
  </si>
  <si>
    <t>Cox Hall Creek</t>
  </si>
  <si>
    <t>Ducks Unlimited, Cape May County Planning Department, NJ Division of Fish and Wildlife, Cape May County Department of Mosquito Control, New Jersey Natural Lands Trust</t>
  </si>
  <si>
    <t>CA Foundation</t>
  </si>
  <si>
    <t>NJ CWRP Marketing Campaign, Brochure &amp; Wetpage</t>
  </si>
  <si>
    <t>Union green donated services to prepare posters, brocures, logos and overall NJ CWRP webpage design.</t>
  </si>
  <si>
    <t>NJ CWRP, Union Green</t>
  </si>
  <si>
    <t>Cedar Creek Dam Removal</t>
  </si>
  <si>
    <t>2011,  2014</t>
  </si>
  <si>
    <t>NRCS,NOAA,AmRivers,NPS,TU NJDEP</t>
  </si>
  <si>
    <t>NJDEP</t>
  </si>
  <si>
    <t>Sqaunkum Brook Restoration</t>
  </si>
  <si>
    <t>USFWS,Howell Twp,TU</t>
  </si>
  <si>
    <t>Metro YMCA</t>
  </si>
  <si>
    <t>NJ Audubon,Exxon Mobil,YMCA,East Orange,USFWS</t>
  </si>
  <si>
    <t>PORTS</t>
  </si>
  <si>
    <t>NOAA,Rutgers Haskin Lab,Cousteau,TNC</t>
  </si>
  <si>
    <t>Citizens Science (Johns Cove)</t>
  </si>
  <si>
    <t>City of Elizabeth,US COE,NJIT,Kean Univ,JSCH Rutgers,,Infineum,Dupont,Phillips 66</t>
  </si>
  <si>
    <t>Milford Dam</t>
  </si>
  <si>
    <t>USFWS,NRCS</t>
  </si>
  <si>
    <t>261,4</t>
  </si>
  <si>
    <t>CAUSE</t>
  </si>
  <si>
    <t>Delaware Riverkeeper Network,CCMUA,EPA</t>
  </si>
  <si>
    <t>Musconetcong Dam Removals - Seber,Finesville,Hughesville,Greundyke</t>
  </si>
  <si>
    <t>Sussex Bog Turtle</t>
  </si>
  <si>
    <t>Lincoln Park Marsh</t>
  </si>
  <si>
    <t>NJDEP,NOAA,Lois Berger</t>
  </si>
  <si>
    <t>USFWS,NJDiv F&amp;W</t>
  </si>
  <si>
    <t>Sparta Glen</t>
  </si>
  <si>
    <t>USF&amp;W,Sparta Twp,Trout Unlimited,NJ Highlands Coalition</t>
  </si>
  <si>
    <t>0,7</t>
  </si>
  <si>
    <t>Ware Creek,USN Earle</t>
  </si>
  <si>
    <t>Rutgers,Victoria Foundation,Wallerstein Foundation,Dodge Foundation,TNC,NWS,US Navy</t>
  </si>
  <si>
    <t>Trash Talk</t>
  </si>
  <si>
    <t>NFWF,Covanta</t>
  </si>
  <si>
    <t>Little Egg Harbor,Tuckerton</t>
  </si>
  <si>
    <t>NFWF,EPA,Tuckerton,Little Egg Harbor,BBP,NJFuture</t>
  </si>
  <si>
    <t>Slade Dale</t>
  </si>
  <si>
    <t>,PtPleasant,TNC,Rotary Club,NOAA,Atantic Dock,Pinelands Nursery</t>
  </si>
  <si>
    <t>MindowakinPark Pond</t>
  </si>
  <si>
    <t>USFWS,NJAS,Westfield,Friends of Park</t>
  </si>
  <si>
    <t>Return the Favor</t>
  </si>
  <si>
    <t>2013,  2018</t>
  </si>
  <si>
    <t>USFWS,NJDEP,Citizens United,WHSR,NJ Audubon,TNC,Rutgers,CWF</t>
  </si>
  <si>
    <t>Upper Wallkill River</t>
  </si>
  <si>
    <t>2016, 2019</t>
  </si>
  <si>
    <t>USDA-NRCS,USFWS,Sparta Public Schools,Ameri CorpsLake Mohawk Preserve Foundation</t>
  </si>
  <si>
    <t>Discover the Delaware</t>
  </si>
  <si>
    <t>Camden County Parks,,CCMUA,NJLand Trust,NJCF,Cooper Ferry Partnership</t>
  </si>
  <si>
    <t>Hughesville Bank Restoration</t>
  </si>
  <si>
    <t>.0.69</t>
  </si>
  <si>
    <t>Newton Bog Turtle</t>
  </si>
  <si>
    <t>USFWS,NJDiv F&amp;W,NJ Nat Land Trust,Rutgers</t>
  </si>
  <si>
    <t>Columbia Dam</t>
  </si>
  <si>
    <t>USFWS,NJDEP, American Rivers,NFWF</t>
  </si>
  <si>
    <t>Linden Flood Plain</t>
  </si>
  <si>
    <t>Phillips66,Rutgers,Linden,NFWF</t>
  </si>
  <si>
    <t>Reduce the By Catch</t>
  </si>
  <si>
    <t>2014, 2019</t>
  </si>
  <si>
    <t>NFWF,Covanta,Stocton Univ,Monmouth Univ,Mates,Schitzler Steel</t>
  </si>
  <si>
    <t>Burnt Mills Dam Removal</t>
  </si>
  <si>
    <t>NRCS,USFWS,TU,Somerset County,Raritan Headwaters</t>
  </si>
  <si>
    <t>Avalon Terrapin</t>
  </si>
  <si>
    <t>Avalon ,Wetlands Inst,sustainable Jersey</t>
  </si>
  <si>
    <t xml:space="preserve">NJ </t>
  </si>
  <si>
    <t>Cooks Beach</t>
  </si>
  <si>
    <t>USFWS,American Littoral,Stockton U,Niles&amp;Smith,Atlantic Cape Fisheries</t>
  </si>
  <si>
    <t>Shooting Island</t>
  </si>
  <si>
    <t>ACT,Ocean City High ,Ocean CitySchool,Reclaim the Bay</t>
  </si>
  <si>
    <t>West Brook Preserve Stream</t>
  </si>
  <si>
    <t>NRCS,Green Acres,Wind Fish Club</t>
  </si>
  <si>
    <t>Salem Bog Turtle</t>
  </si>
  <si>
    <t>2014, 2017, 2020</t>
  </si>
  <si>
    <t>NJAudubon,USFWS,Atl Elec,William Penn,NFWF</t>
  </si>
  <si>
    <t>USFWS,Industrial Plant&amp;Equipment,Princeton Hydro</t>
  </si>
  <si>
    <t>Bradley Beach Maritime Forest</t>
  </si>
  <si>
    <t>2013, 2018, 2021</t>
  </si>
  <si>
    <t>Am Littoral,Bradley Beach,USFWS,JCPL,NJM,NJR,Pinlands Nursery,</t>
  </si>
  <si>
    <t>Swamp Pink</t>
  </si>
  <si>
    <t>2020, 2021</t>
  </si>
  <si>
    <t>County Line Dam</t>
  </si>
  <si>
    <t>Pending</t>
  </si>
  <si>
    <t>TNC,NJRC&amp;D,USFWS,USDA,NRCS</t>
  </si>
  <si>
    <t>NJ Audubon,USFWS,Camden County College,NJ Div F&amp;W</t>
  </si>
  <si>
    <t xml:space="preserve">Comprehensive Community Conservation Upper Paulins Kill </t>
  </si>
  <si>
    <t>SCMUA,USFWS,NFWF,-Del Rest,TU,Amer Corp,Will Penn,Fran High School,Branch. Ceme.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</si>
</sst>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57">
    <font>
      <sz val="10"/>
      <name val="Arial"/>
      <family val="0"/>
    </font>
    <font>
      <b/>
      <sz val="10"/>
      <name val="Arial"/>
      <family val="2"/>
    </font>
    <font>
      <b/>
      <sz val="10"/>
      <color indexed="63"/>
      <name val="Arial"/>
      <family val="2"/>
    </font>
    <font>
      <b/>
      <i/>
      <sz val="10"/>
      <color indexed="17"/>
      <name val="Arial"/>
      <family val="2"/>
    </font>
    <font>
      <b/>
      <i/>
      <vertAlign val="superscript"/>
      <sz val="10"/>
      <color indexed="17"/>
      <name val="Arial"/>
      <family val="2"/>
    </font>
    <font>
      <sz val="10"/>
      <color indexed="63"/>
      <name val="Arial"/>
      <family val="2"/>
    </font>
    <font>
      <sz val="10"/>
      <color indexed="8"/>
      <name val="Arial"/>
      <family val="2"/>
    </font>
    <font>
      <sz val="10"/>
      <color indexed="10"/>
      <name val="Arial"/>
      <family val="2"/>
    </font>
    <font>
      <sz val="8"/>
      <name val="Arial"/>
      <family val="2"/>
    </font>
    <font>
      <b/>
      <u val="single"/>
      <sz val="10"/>
      <name val="Arial"/>
      <family val="2"/>
    </font>
    <font>
      <b/>
      <sz val="10"/>
      <color indexed="10"/>
      <name val="Arial"/>
      <family val="2"/>
    </font>
    <font>
      <b/>
      <i/>
      <sz val="8"/>
      <color indexed="17"/>
      <name val="Arial"/>
      <family val="2"/>
    </font>
    <font>
      <b/>
      <vertAlign val="superscript"/>
      <sz val="10"/>
      <name val="Arial"/>
      <family val="2"/>
    </font>
    <font>
      <sz val="11"/>
      <name val="Arial"/>
      <family val="2"/>
    </font>
    <font>
      <sz val="11"/>
      <color indexed="63"/>
      <name val="Arial"/>
      <family val="2"/>
    </font>
    <font>
      <b/>
      <i/>
      <sz val="10"/>
      <name val="Arial"/>
      <family val="2"/>
    </font>
    <font>
      <b/>
      <i/>
      <vertAlign val="superscript"/>
      <sz val="10"/>
      <name val="Arial"/>
      <family val="2"/>
    </font>
    <font>
      <b/>
      <i/>
      <sz val="9"/>
      <name val="Arial"/>
      <family val="2"/>
    </font>
    <font>
      <sz val="9"/>
      <name val="Arial"/>
      <family val="2"/>
    </font>
    <font>
      <b/>
      <sz val="10"/>
      <color indexed="30"/>
      <name val="Arial"/>
      <family val="2"/>
    </font>
    <font>
      <sz val="10"/>
      <color indexed="30"/>
      <name val="Arial"/>
      <family val="2"/>
    </font>
    <font>
      <sz val="10"/>
      <name val="Times New Roman"/>
      <family val="1"/>
    </font>
    <font>
      <sz val="10.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1">
    <xf numFmtId="0" fontId="0" fillId="0" borderId="0" xfId="0" applyAlignment="1">
      <alignment/>
    </xf>
    <xf numFmtId="0" fontId="3" fillId="0" borderId="0" xfId="0" applyFont="1" applyAlignment="1">
      <alignment wrapText="1"/>
    </xf>
    <xf numFmtId="0" fontId="2" fillId="0" borderId="0" xfId="0" applyFont="1" applyAlignment="1">
      <alignment wrapText="1"/>
    </xf>
    <xf numFmtId="0" fontId="2" fillId="0" borderId="0" xfId="0" applyFont="1" applyAlignment="1">
      <alignment/>
    </xf>
    <xf numFmtId="0" fontId="5" fillId="0" borderId="0" xfId="0" applyFont="1" applyAlignment="1">
      <alignment vertical="top" wrapText="1"/>
    </xf>
    <xf numFmtId="0" fontId="0" fillId="0" borderId="0" xfId="0" applyFont="1" applyAlignment="1" applyProtection="1">
      <alignment horizontal="center" vertical="top"/>
      <protection locked="0"/>
    </xf>
    <xf numFmtId="0" fontId="5" fillId="0" borderId="0" xfId="0" applyFont="1" applyAlignment="1">
      <alignment/>
    </xf>
    <xf numFmtId="0" fontId="5" fillId="0" borderId="10" xfId="0" applyFont="1" applyBorder="1" applyAlignment="1">
      <alignment vertical="top" wrapText="1"/>
    </xf>
    <xf numFmtId="0" fontId="0" fillId="0" borderId="10" xfId="0" applyFont="1" applyBorder="1" applyAlignment="1" applyProtection="1">
      <alignment horizontal="center" vertical="top"/>
      <protection locked="0"/>
    </xf>
    <xf numFmtId="0" fontId="5" fillId="0" borderId="11" xfId="0" applyFont="1" applyBorder="1" applyAlignment="1">
      <alignment/>
    </xf>
    <xf numFmtId="0" fontId="2" fillId="33" borderId="10" xfId="0" applyFont="1" applyFill="1" applyBorder="1" applyAlignment="1">
      <alignment vertical="top" wrapText="1"/>
    </xf>
    <xf numFmtId="0" fontId="1" fillId="33" borderId="10" xfId="0" applyFont="1" applyFill="1" applyBorder="1" applyAlignment="1" applyProtection="1">
      <alignment horizontal="center" vertical="top"/>
      <protection locked="0"/>
    </xf>
    <xf numFmtId="0" fontId="2" fillId="33" borderId="11" xfId="0" applyFont="1" applyFill="1" applyBorder="1" applyAlignment="1">
      <alignment/>
    </xf>
    <xf numFmtId="0" fontId="0" fillId="33" borderId="10" xfId="0" applyFont="1" applyFill="1" applyBorder="1" applyAlignment="1" applyProtection="1">
      <alignment horizontal="center" vertical="top"/>
      <protection locked="0"/>
    </xf>
    <xf numFmtId="0" fontId="5" fillId="33" borderId="10" xfId="0" applyFont="1" applyFill="1" applyBorder="1" applyAlignment="1">
      <alignment vertical="top" wrapText="1"/>
    </xf>
    <xf numFmtId="0" fontId="5" fillId="33" borderId="11" xfId="0" applyFont="1" applyFill="1" applyBorder="1" applyAlignment="1">
      <alignment/>
    </xf>
    <xf numFmtId="0" fontId="0" fillId="0" borderId="11" xfId="0" applyFont="1" applyBorder="1" applyAlignment="1" applyProtection="1">
      <alignment horizontal="center" vertical="top"/>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1" fillId="33" borderId="10" xfId="0" applyFont="1" applyFill="1" applyBorder="1" applyAlignment="1" applyProtection="1">
      <alignment horizontal="center" vertical="center"/>
      <protection locked="0"/>
    </xf>
    <xf numFmtId="164" fontId="1" fillId="33" borderId="10" xfId="0" applyNumberFormat="1"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wrapText="1"/>
      <protection locked="0"/>
    </xf>
    <xf numFmtId="164" fontId="1" fillId="33" borderId="10" xfId="0" applyNumberFormat="1" applyFont="1" applyFill="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protection locked="0"/>
    </xf>
    <xf numFmtId="3" fontId="1" fillId="33" borderId="10" xfId="0" applyNumberFormat="1"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0" xfId="0" applyFont="1" applyAlignment="1">
      <alignment horizontal="center" vertical="center" wrapText="1"/>
    </xf>
    <xf numFmtId="0" fontId="0" fillId="0" borderId="12"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protection locked="0"/>
    </xf>
    <xf numFmtId="0" fontId="1" fillId="33" borderId="12" xfId="0" applyFont="1" applyFill="1" applyBorder="1" applyAlignment="1" applyProtection="1">
      <alignment horizontal="center" vertical="center"/>
      <protection locked="0"/>
    </xf>
    <xf numFmtId="0" fontId="1" fillId="33" borderId="12"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0" fillId="34" borderId="10" xfId="0" applyFont="1" applyFill="1" applyBorder="1" applyAlignment="1" applyProtection="1">
      <alignment horizontal="center" vertical="center" wrapText="1"/>
      <protection locked="0"/>
    </xf>
    <xf numFmtId="0" fontId="0" fillId="34" borderId="10" xfId="0" applyFont="1" applyFill="1" applyBorder="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4" fillId="0" borderId="0" xfId="0" applyFont="1" applyAlignment="1">
      <alignment horizontal="center" vertical="center"/>
    </xf>
    <xf numFmtId="0" fontId="0" fillId="0" borderId="10" xfId="0" applyFont="1" applyFill="1" applyBorder="1" applyAlignment="1" applyProtection="1">
      <alignment horizontal="center" vertical="center"/>
      <protection locked="0"/>
    </xf>
    <xf numFmtId="0" fontId="1" fillId="33" borderId="13" xfId="0" applyFont="1" applyFill="1" applyBorder="1" applyAlignment="1" applyProtection="1">
      <alignment horizontal="center" vertical="center"/>
      <protection locked="0"/>
    </xf>
    <xf numFmtId="0" fontId="1" fillId="33" borderId="13" xfId="0" applyFont="1" applyFill="1" applyBorder="1" applyAlignment="1" applyProtection="1">
      <alignment horizontal="center" vertical="center" wrapText="1"/>
      <protection locked="0"/>
    </xf>
    <xf numFmtId="3" fontId="1" fillId="33" borderId="13"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5" fillId="0" borderId="14" xfId="0" applyFont="1" applyBorder="1" applyAlignment="1">
      <alignment vertical="top" wrapText="1"/>
    </xf>
    <xf numFmtId="0" fontId="2" fillId="33" borderId="14" xfId="0" applyFont="1" applyFill="1" applyBorder="1" applyAlignment="1">
      <alignment vertical="top" wrapText="1"/>
    </xf>
    <xf numFmtId="0" fontId="5" fillId="33" borderId="14" xfId="0" applyFont="1" applyFill="1" applyBorder="1" applyAlignment="1">
      <alignment vertical="top" wrapText="1"/>
    </xf>
    <xf numFmtId="0" fontId="0" fillId="0" borderId="14" xfId="0" applyFont="1" applyBorder="1" applyAlignment="1" applyProtection="1">
      <alignment horizontal="center" vertical="top"/>
      <protection locked="0"/>
    </xf>
    <xf numFmtId="0" fontId="0" fillId="0" borderId="0" xfId="0" applyFont="1" applyAlignment="1" applyProtection="1">
      <alignment horizontal="left" vertical="center" wrapText="1"/>
      <protection locked="0"/>
    </xf>
    <xf numFmtId="0" fontId="9" fillId="0" borderId="0" xfId="0" applyFont="1" applyAlignment="1" applyProtection="1">
      <alignment horizontal="left" vertical="center"/>
      <protection locked="0"/>
    </xf>
    <xf numFmtId="0" fontId="0" fillId="35" borderId="15" xfId="0" applyFont="1" applyFill="1" applyBorder="1" applyAlignment="1" applyProtection="1">
      <alignment horizontal="center" vertical="center"/>
      <protection locked="0"/>
    </xf>
    <xf numFmtId="0" fontId="0" fillId="35" borderId="15" xfId="0" applyFill="1" applyBorder="1" applyAlignment="1">
      <alignment horizontal="center" vertical="center"/>
    </xf>
    <xf numFmtId="0" fontId="0" fillId="35" borderId="16" xfId="0" applyFill="1" applyBorder="1" applyAlignment="1">
      <alignment horizontal="center" vertical="center"/>
    </xf>
    <xf numFmtId="0" fontId="0" fillId="35" borderId="16" xfId="0" applyFont="1" applyFill="1" applyBorder="1" applyAlignment="1" applyProtection="1">
      <alignment horizontal="center" vertical="center"/>
      <protection locked="0"/>
    </xf>
    <xf numFmtId="0" fontId="0" fillId="0" borderId="17"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0" fillId="0" borderId="16" xfId="0" applyFont="1" applyBorder="1" applyAlignment="1" applyProtection="1">
      <alignment horizontal="center" vertical="center"/>
      <protection locked="0"/>
    </xf>
    <xf numFmtId="0" fontId="0" fillId="0" borderId="16" xfId="0" applyFont="1" applyBorder="1" applyAlignment="1" applyProtection="1">
      <alignment horizontal="center" vertical="top"/>
      <protection locked="0"/>
    </xf>
    <xf numFmtId="0" fontId="5" fillId="0" borderId="16"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xf>
    <xf numFmtId="0" fontId="1" fillId="36" borderId="20" xfId="0" applyFont="1" applyFill="1" applyBorder="1" applyAlignment="1" applyProtection="1">
      <alignment horizontal="center" vertical="center" wrapText="1"/>
      <protection locked="0"/>
    </xf>
    <xf numFmtId="0" fontId="1" fillId="36" borderId="21" xfId="0" applyFont="1" applyFill="1" applyBorder="1" applyAlignment="1" applyProtection="1">
      <alignment horizontal="center" vertical="center" wrapText="1"/>
      <protection locked="0"/>
    </xf>
    <xf numFmtId="0" fontId="2" fillId="36" borderId="21" xfId="0" applyFont="1" applyFill="1" applyBorder="1" applyAlignment="1">
      <alignment horizontal="center" vertical="center" wrapText="1"/>
    </xf>
    <xf numFmtId="0" fontId="17" fillId="36" borderId="21" xfId="0" applyFont="1" applyFill="1" applyBorder="1" applyAlignment="1" applyProtection="1">
      <alignment horizontal="center" vertical="center" wrapText="1"/>
      <protection locked="0"/>
    </xf>
    <xf numFmtId="0" fontId="15" fillId="36" borderId="21" xfId="0" applyFont="1" applyFill="1" applyBorder="1" applyAlignment="1" applyProtection="1">
      <alignment horizontal="center" vertical="center" wrapText="1"/>
      <protection locked="0"/>
    </xf>
    <xf numFmtId="0" fontId="2" fillId="36" borderId="22" xfId="0" applyFont="1" applyFill="1" applyBorder="1" applyAlignment="1">
      <alignment horizontal="center" vertical="center" wrapText="1"/>
    </xf>
    <xf numFmtId="0" fontId="3" fillId="36" borderId="23"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6" fillId="0" borderId="10" xfId="0" applyFont="1" applyBorder="1" applyAlignment="1">
      <alignment horizontal="left" vertical="center" wrapText="1"/>
    </xf>
    <xf numFmtId="0" fontId="10" fillId="0" borderId="0" xfId="0" applyFont="1" applyAlignment="1" applyProtection="1">
      <alignment horizontal="left" vertical="center"/>
      <protection locked="0"/>
    </xf>
    <xf numFmtId="0" fontId="10" fillId="34" borderId="0" xfId="0" applyFont="1" applyFill="1" applyAlignment="1" applyProtection="1">
      <alignment horizontal="left" vertical="center"/>
      <protection locked="0"/>
    </xf>
    <xf numFmtId="0" fontId="7"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left" vertical="center" wrapText="1"/>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top"/>
      <protection locked="0"/>
    </xf>
    <xf numFmtId="0" fontId="2" fillId="0" borderId="0" xfId="0" applyFont="1" applyFill="1" applyBorder="1" applyAlignment="1">
      <alignment vertical="top" wrapText="1"/>
    </xf>
    <xf numFmtId="0" fontId="2" fillId="0" borderId="0" xfId="0" applyFont="1" applyFill="1" applyBorder="1" applyAlignment="1">
      <alignment/>
    </xf>
    <xf numFmtId="0" fontId="2" fillId="0" borderId="0" xfId="0" applyFont="1" applyFill="1" applyAlignment="1">
      <alignment/>
    </xf>
    <xf numFmtId="0" fontId="5" fillId="0" borderId="14" xfId="0" applyFont="1" applyBorder="1" applyAlignment="1">
      <alignment horizontal="center" vertical="center" wrapText="1"/>
    </xf>
    <xf numFmtId="0" fontId="5" fillId="0" borderId="11" xfId="0" applyFont="1" applyBorder="1" applyAlignment="1">
      <alignment wrapText="1"/>
    </xf>
    <xf numFmtId="0" fontId="20" fillId="0" borderId="12" xfId="0" applyFont="1" applyBorder="1" applyAlignment="1" applyProtection="1">
      <alignment horizontal="center" vertical="center"/>
      <protection locked="0"/>
    </xf>
    <xf numFmtId="0" fontId="20" fillId="0" borderId="12" xfId="0" applyFont="1" applyBorder="1" applyAlignment="1" applyProtection="1">
      <alignment horizontal="center" vertical="center" wrapText="1"/>
      <protection locked="0"/>
    </xf>
    <xf numFmtId="0" fontId="1" fillId="35" borderId="0" xfId="0" applyFont="1" applyFill="1" applyBorder="1" applyAlignment="1" applyProtection="1">
      <alignment horizontal="center" vertical="center"/>
      <protection locked="0"/>
    </xf>
    <xf numFmtId="0" fontId="1" fillId="35" borderId="0" xfId="0" applyFont="1" applyFill="1" applyBorder="1" applyAlignment="1" applyProtection="1">
      <alignment horizontal="center" vertical="center" wrapText="1"/>
      <protection locked="0"/>
    </xf>
    <xf numFmtId="0" fontId="2" fillId="35" borderId="0" xfId="0" applyFont="1" applyFill="1" applyBorder="1" applyAlignment="1">
      <alignment horizontal="center" vertical="center" wrapText="1"/>
    </xf>
    <xf numFmtId="164" fontId="1" fillId="35" borderId="0" xfId="0" applyNumberFormat="1" applyFont="1" applyFill="1" applyBorder="1" applyAlignment="1" applyProtection="1">
      <alignment horizontal="center" vertical="center"/>
      <protection locked="0"/>
    </xf>
    <xf numFmtId="0" fontId="1" fillId="35" borderId="0" xfId="0" applyFont="1" applyFill="1" applyBorder="1" applyAlignment="1" applyProtection="1">
      <alignment horizontal="center" vertical="top"/>
      <protection locked="0"/>
    </xf>
    <xf numFmtId="0" fontId="2" fillId="35" borderId="0" xfId="0" applyFont="1" applyFill="1" applyBorder="1" applyAlignment="1">
      <alignment vertical="top" wrapText="1"/>
    </xf>
    <xf numFmtId="0" fontId="2" fillId="35" borderId="0" xfId="0" applyFont="1" applyFill="1" applyBorder="1" applyAlignment="1">
      <alignment/>
    </xf>
    <xf numFmtId="0" fontId="5" fillId="0" borderId="0" xfId="0" applyFont="1" applyAlignment="1">
      <alignment wrapText="1"/>
    </xf>
    <xf numFmtId="0" fontId="2" fillId="33" borderId="11" xfId="0" applyFont="1" applyFill="1" applyBorder="1" applyAlignment="1">
      <alignment wrapText="1"/>
    </xf>
    <xf numFmtId="0" fontId="21" fillId="0" borderId="0" xfId="0" applyFont="1" applyAlignment="1">
      <alignment wrapText="1"/>
    </xf>
    <xf numFmtId="0" fontId="21" fillId="0" borderId="0" xfId="0" applyFont="1" applyAlignment="1">
      <alignment/>
    </xf>
    <xf numFmtId="0" fontId="21" fillId="0" borderId="10" xfId="0" applyFont="1" applyBorder="1" applyAlignment="1">
      <alignment wrapText="1"/>
    </xf>
    <xf numFmtId="0" fontId="5" fillId="0" borderId="10" xfId="0" applyFont="1" applyBorder="1" applyAlignment="1">
      <alignment wrapText="1"/>
    </xf>
    <xf numFmtId="0" fontId="22" fillId="0" borderId="10" xfId="0" applyFont="1" applyBorder="1" applyAlignment="1">
      <alignment wrapText="1"/>
    </xf>
    <xf numFmtId="2" fontId="1" fillId="33" borderId="10" xfId="0" applyNumberFormat="1" applyFont="1" applyFill="1" applyBorder="1" applyAlignment="1" applyProtection="1">
      <alignment horizontal="center" vertical="center"/>
      <protection locked="0"/>
    </xf>
    <xf numFmtId="3" fontId="0" fillId="0" borderId="10" xfId="0" applyNumberFormat="1" applyFont="1" applyBorder="1" applyAlignment="1" applyProtection="1">
      <alignment horizontal="center" vertical="center" wrapText="1"/>
      <protection locked="0"/>
    </xf>
    <xf numFmtId="3" fontId="5" fillId="0" borderId="14" xfId="0" applyNumberFormat="1" applyFont="1" applyBorder="1" applyAlignment="1">
      <alignment vertical="top" wrapText="1"/>
    </xf>
    <xf numFmtId="0" fontId="0" fillId="0" borderId="0" xfId="0" applyFont="1" applyAlignment="1" applyProtection="1">
      <alignment vertical="top" wrapText="1"/>
      <protection locked="0"/>
    </xf>
    <xf numFmtId="0" fontId="0" fillId="0" borderId="0" xfId="0" applyAlignment="1">
      <alignment wrapText="1"/>
    </xf>
    <xf numFmtId="0" fontId="0" fillId="0" borderId="0" xfId="0" applyFont="1" applyAlignment="1" applyProtection="1">
      <alignment horizontal="left" vertical="center" wrapText="1"/>
      <protection locked="0"/>
    </xf>
    <xf numFmtId="0" fontId="0" fillId="0" borderId="0" xfId="0" applyAlignment="1">
      <alignment horizontal="left" vertical="center" wrapText="1"/>
    </xf>
    <xf numFmtId="0" fontId="0" fillId="35" borderId="15" xfId="0" applyFont="1" applyFill="1" applyBorder="1" applyAlignment="1" applyProtection="1">
      <alignment horizontal="center" vertical="center"/>
      <protection locked="0"/>
    </xf>
    <xf numFmtId="0" fontId="0" fillId="35" borderId="15" xfId="0" applyFill="1" applyBorder="1" applyAlignment="1">
      <alignment horizontal="center" vertical="center"/>
    </xf>
    <xf numFmtId="0" fontId="0" fillId="35" borderId="16" xfId="0" applyFill="1" applyBorder="1" applyAlignment="1">
      <alignment horizontal="center" vertical="center"/>
    </xf>
    <xf numFmtId="0" fontId="0" fillId="35" borderId="16" xfId="0" applyFont="1" applyFill="1" applyBorder="1" applyAlignment="1" applyProtection="1">
      <alignment horizontal="center" vertical="center"/>
      <protection locked="0"/>
    </xf>
    <xf numFmtId="0" fontId="0" fillId="35" borderId="15" xfId="0"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U194"/>
  <sheetViews>
    <sheetView zoomScale="75" zoomScaleNormal="75" zoomScaleSheetLayoutView="40" zoomScalePageLayoutView="0" workbookViewId="0" topLeftCell="A1">
      <selection activeCell="O19" sqref="O19"/>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25.5">
      <c r="A2" s="59" t="s">
        <v>2</v>
      </c>
      <c r="B2" s="74" t="s">
        <v>3</v>
      </c>
      <c r="C2" s="60" t="s">
        <v>4</v>
      </c>
      <c r="D2" s="60" t="s">
        <v>5</v>
      </c>
      <c r="E2" s="61"/>
      <c r="F2" s="61"/>
      <c r="G2" s="62"/>
      <c r="H2" s="62"/>
      <c r="I2" s="62"/>
      <c r="J2" s="62"/>
      <c r="K2" s="62"/>
      <c r="L2" s="62"/>
      <c r="M2" s="62"/>
      <c r="N2" s="63"/>
      <c r="O2" s="64"/>
      <c r="P2" s="65"/>
      <c r="Q2" s="116"/>
      <c r="R2" s="66"/>
    </row>
    <row r="3" spans="1:18" ht="38.25">
      <c r="A3" s="34" t="s">
        <v>2</v>
      </c>
      <c r="B3" s="75" t="s">
        <v>6</v>
      </c>
      <c r="C3" s="18" t="s">
        <v>7</v>
      </c>
      <c r="D3" s="18" t="s">
        <v>5</v>
      </c>
      <c r="E3" s="30" t="s">
        <v>8</v>
      </c>
      <c r="F3" s="30" t="s">
        <v>9</v>
      </c>
      <c r="G3" s="17"/>
      <c r="H3" s="17"/>
      <c r="I3" s="17"/>
      <c r="J3" s="17"/>
      <c r="K3" s="17">
        <v>175</v>
      </c>
      <c r="L3" s="17">
        <v>9</v>
      </c>
      <c r="M3" s="17"/>
      <c r="N3" s="8"/>
      <c r="O3" s="7"/>
      <c r="P3" s="49"/>
      <c r="Q3" s="117"/>
      <c r="R3" s="9"/>
    </row>
    <row r="4" spans="1:18" ht="38.25">
      <c r="A4" s="34" t="s">
        <v>2</v>
      </c>
      <c r="B4" s="75" t="s">
        <v>10</v>
      </c>
      <c r="C4" s="18" t="s">
        <v>11</v>
      </c>
      <c r="D4" s="18">
        <v>2001</v>
      </c>
      <c r="E4" s="30" t="s">
        <v>8</v>
      </c>
      <c r="F4" s="30" t="s">
        <v>12</v>
      </c>
      <c r="G4" s="17"/>
      <c r="H4" s="17"/>
      <c r="I4" s="17"/>
      <c r="J4" s="17"/>
      <c r="K4" s="17">
        <v>105.7</v>
      </c>
      <c r="L4" s="17"/>
      <c r="M4" s="17">
        <v>8</v>
      </c>
      <c r="N4" s="8"/>
      <c r="O4" s="7"/>
      <c r="P4" s="49"/>
      <c r="Q4" s="117"/>
      <c r="R4" s="9"/>
    </row>
    <row r="5" spans="1:18" ht="25.5">
      <c r="A5" s="34" t="s">
        <v>2</v>
      </c>
      <c r="B5" s="75" t="s">
        <v>13</v>
      </c>
      <c r="C5" s="18" t="s">
        <v>14</v>
      </c>
      <c r="D5" s="18" t="s">
        <v>5</v>
      </c>
      <c r="E5" s="30" t="s">
        <v>15</v>
      </c>
      <c r="F5" s="30" t="s">
        <v>16</v>
      </c>
      <c r="G5" s="17"/>
      <c r="H5" s="18">
        <v>8.5</v>
      </c>
      <c r="I5" s="18"/>
      <c r="J5" s="18"/>
      <c r="K5" s="18">
        <v>100</v>
      </c>
      <c r="L5" s="18"/>
      <c r="M5" s="18" t="s">
        <v>17</v>
      </c>
      <c r="N5" s="8"/>
      <c r="O5" s="7"/>
      <c r="P5" s="49"/>
      <c r="Q5" s="117"/>
      <c r="R5" s="9"/>
    </row>
    <row r="6" spans="1:18" ht="38.25">
      <c r="A6" s="34" t="s">
        <v>2</v>
      </c>
      <c r="B6" s="75" t="s">
        <v>18</v>
      </c>
      <c r="C6" s="18" t="s">
        <v>353</v>
      </c>
      <c r="D6" s="18">
        <v>2004</v>
      </c>
      <c r="E6" s="30" t="s">
        <v>19</v>
      </c>
      <c r="F6" s="30" t="s">
        <v>20</v>
      </c>
      <c r="G6" s="17">
        <v>8.5</v>
      </c>
      <c r="H6" s="18">
        <v>5</v>
      </c>
      <c r="I6" s="18"/>
      <c r="J6" s="18"/>
      <c r="K6" s="18"/>
      <c r="L6" s="18">
        <v>5</v>
      </c>
      <c r="M6" s="18"/>
      <c r="N6" s="8"/>
      <c r="O6" s="7"/>
      <c r="P6" s="49"/>
      <c r="Q6" s="117"/>
      <c r="R6" s="9"/>
    </row>
    <row r="7" spans="1:18" ht="38.25">
      <c r="A7" s="35" t="s">
        <v>2</v>
      </c>
      <c r="B7" s="75" t="s">
        <v>21</v>
      </c>
      <c r="C7" s="18" t="s">
        <v>354</v>
      </c>
      <c r="D7" s="18">
        <v>2006</v>
      </c>
      <c r="E7" s="30" t="s">
        <v>22</v>
      </c>
      <c r="F7" s="30" t="s">
        <v>23</v>
      </c>
      <c r="G7" s="17">
        <v>40</v>
      </c>
      <c r="H7" s="17">
        <v>2</v>
      </c>
      <c r="I7" s="17"/>
      <c r="J7" s="17"/>
      <c r="K7" s="17"/>
      <c r="L7" s="17">
        <v>5</v>
      </c>
      <c r="M7" s="17"/>
      <c r="N7" s="8"/>
      <c r="O7" s="7"/>
      <c r="P7" s="49"/>
      <c r="Q7" s="118"/>
      <c r="R7" s="9"/>
    </row>
    <row r="8" spans="1:18" s="3" customFormat="1" ht="12.75">
      <c r="A8" s="36" t="s">
        <v>24</v>
      </c>
      <c r="B8" s="21">
        <f>8-2</f>
        <v>6</v>
      </c>
      <c r="C8" s="21"/>
      <c r="D8" s="21"/>
      <c r="E8" s="31"/>
      <c r="F8" s="31"/>
      <c r="G8" s="19">
        <f aca="true" t="shared" si="0" ref="G8:M8">SUM(G2:G7)</f>
        <v>48.5</v>
      </c>
      <c r="H8" s="19">
        <f t="shared" si="0"/>
        <v>15.5</v>
      </c>
      <c r="I8" s="19">
        <f t="shared" si="0"/>
        <v>0</v>
      </c>
      <c r="J8" s="19">
        <f t="shared" si="0"/>
        <v>0</v>
      </c>
      <c r="K8" s="20">
        <f t="shared" si="0"/>
        <v>380.7</v>
      </c>
      <c r="L8" s="20">
        <f t="shared" si="0"/>
        <v>19</v>
      </c>
      <c r="M8" s="20">
        <f t="shared" si="0"/>
        <v>8</v>
      </c>
      <c r="N8" s="11"/>
      <c r="O8" s="10"/>
      <c r="P8" s="50"/>
      <c r="Q8" s="45">
        <v>0</v>
      </c>
      <c r="R8" s="12"/>
    </row>
    <row r="9" spans="1:18" s="3" customFormat="1" ht="12.75">
      <c r="A9" s="95"/>
      <c r="B9" s="96"/>
      <c r="C9" s="96"/>
      <c r="D9" s="96"/>
      <c r="E9" s="97"/>
      <c r="F9" s="97"/>
      <c r="G9" s="95"/>
      <c r="H9" s="95"/>
      <c r="I9" s="95"/>
      <c r="J9" s="95"/>
      <c r="K9" s="98"/>
      <c r="L9" s="98"/>
      <c r="M9" s="98"/>
      <c r="N9" s="99"/>
      <c r="O9" s="100"/>
      <c r="P9" s="100"/>
      <c r="Q9" s="95"/>
      <c r="R9" s="101"/>
    </row>
    <row r="10" spans="1:18" s="3" customFormat="1" ht="12.75">
      <c r="A10" s="95"/>
      <c r="B10" s="96"/>
      <c r="C10" s="96"/>
      <c r="D10" s="96"/>
      <c r="E10" s="97"/>
      <c r="F10" s="97"/>
      <c r="G10" s="95"/>
      <c r="H10" s="95"/>
      <c r="I10" s="95"/>
      <c r="J10" s="95"/>
      <c r="K10" s="98"/>
      <c r="L10" s="98"/>
      <c r="M10" s="98"/>
      <c r="N10" s="99"/>
      <c r="O10" s="100"/>
      <c r="P10" s="100"/>
      <c r="Q10" s="95"/>
      <c r="R10" s="101"/>
    </row>
    <row r="11" spans="1:18" s="3" customFormat="1" ht="12.75">
      <c r="A11" s="95"/>
      <c r="B11" s="96"/>
      <c r="C11" s="96"/>
      <c r="D11" s="96"/>
      <c r="E11" s="97"/>
      <c r="F11" s="97"/>
      <c r="G11" s="95"/>
      <c r="H11" s="95"/>
      <c r="I11" s="95"/>
      <c r="J11" s="95"/>
      <c r="K11" s="98"/>
      <c r="L11" s="98"/>
      <c r="M11" s="98"/>
      <c r="N11" s="99"/>
      <c r="O11" s="100"/>
      <c r="P11" s="100"/>
      <c r="Q11" s="95"/>
      <c r="R11" s="101"/>
    </row>
    <row r="12" spans="1:18" s="3" customFormat="1" ht="12.75">
      <c r="A12" s="95"/>
      <c r="B12" s="96"/>
      <c r="C12" s="96"/>
      <c r="D12" s="96"/>
      <c r="E12" s="97"/>
      <c r="F12" s="97"/>
      <c r="G12" s="95"/>
      <c r="H12" s="95"/>
      <c r="I12" s="95"/>
      <c r="J12" s="95"/>
      <c r="K12" s="98"/>
      <c r="L12" s="98"/>
      <c r="M12" s="98"/>
      <c r="N12" s="99"/>
      <c r="O12" s="100"/>
      <c r="P12" s="100"/>
      <c r="Q12" s="95"/>
      <c r="R12" s="101"/>
    </row>
    <row r="13" spans="1:18" s="3" customFormat="1" ht="12.75">
      <c r="A13" s="95"/>
      <c r="B13" s="96"/>
      <c r="C13" s="96"/>
      <c r="D13" s="96"/>
      <c r="E13" s="97"/>
      <c r="F13" s="97"/>
      <c r="G13" s="95"/>
      <c r="H13" s="95"/>
      <c r="I13" s="95"/>
      <c r="J13" s="95"/>
      <c r="K13" s="98"/>
      <c r="L13" s="98"/>
      <c r="M13" s="98"/>
      <c r="N13" s="99"/>
      <c r="O13" s="100"/>
      <c r="P13" s="100"/>
      <c r="Q13" s="95"/>
      <c r="R13" s="101"/>
    </row>
    <row r="14" spans="1:18" s="3" customFormat="1" ht="12.75">
      <c r="A14" s="95"/>
      <c r="B14" s="96"/>
      <c r="C14" s="96"/>
      <c r="D14" s="96"/>
      <c r="E14" s="97"/>
      <c r="F14" s="97"/>
      <c r="G14" s="95"/>
      <c r="H14" s="95"/>
      <c r="I14" s="95"/>
      <c r="J14" s="95"/>
      <c r="K14" s="98"/>
      <c r="L14" s="98"/>
      <c r="M14" s="98"/>
      <c r="N14" s="99"/>
      <c r="O14" s="100"/>
      <c r="P14" s="100"/>
      <c r="Q14" s="95"/>
      <c r="R14" s="101"/>
    </row>
    <row r="15" spans="1:18" s="3" customFormat="1" ht="12.75">
      <c r="A15" s="95"/>
      <c r="B15" s="96"/>
      <c r="C15" s="96"/>
      <c r="D15" s="96"/>
      <c r="E15" s="97"/>
      <c r="F15" s="97"/>
      <c r="G15" s="95"/>
      <c r="H15" s="95"/>
      <c r="I15" s="95"/>
      <c r="J15" s="95"/>
      <c r="K15" s="98"/>
      <c r="L15" s="98"/>
      <c r="M15" s="98"/>
      <c r="N15" s="99"/>
      <c r="O15" s="100"/>
      <c r="P15" s="100"/>
      <c r="Q15" s="95"/>
      <c r="R15" s="101"/>
    </row>
    <row r="16" spans="1:18" s="3" customFormat="1" ht="12.75">
      <c r="A16" s="95"/>
      <c r="B16" s="96"/>
      <c r="C16" s="96"/>
      <c r="D16" s="96"/>
      <c r="E16" s="97"/>
      <c r="F16" s="97"/>
      <c r="G16" s="95"/>
      <c r="H16" s="95"/>
      <c r="I16" s="95"/>
      <c r="J16" s="95"/>
      <c r="K16" s="98"/>
      <c r="L16" s="98"/>
      <c r="M16" s="98"/>
      <c r="N16" s="99"/>
      <c r="O16" s="100"/>
      <c r="P16" s="100"/>
      <c r="Q16" s="95"/>
      <c r="R16" s="101"/>
    </row>
    <row r="17" spans="1:18" s="3" customFormat="1" ht="12.75">
      <c r="A17" s="95"/>
      <c r="B17" s="96"/>
      <c r="C17" s="96"/>
      <c r="D17" s="96"/>
      <c r="E17" s="97"/>
      <c r="F17" s="97"/>
      <c r="G17" s="95"/>
      <c r="H17" s="95"/>
      <c r="I17" s="95"/>
      <c r="J17" s="95"/>
      <c r="K17" s="98"/>
      <c r="L17" s="98"/>
      <c r="M17" s="98"/>
      <c r="N17" s="99"/>
      <c r="O17" s="100"/>
      <c r="P17" s="100"/>
      <c r="Q17" s="95"/>
      <c r="R17" s="101"/>
    </row>
    <row r="18" spans="1:18" s="3" customFormat="1" ht="12.75">
      <c r="A18" s="95"/>
      <c r="B18" s="96"/>
      <c r="C18" s="96"/>
      <c r="D18" s="96"/>
      <c r="E18" s="97"/>
      <c r="F18" s="97"/>
      <c r="G18" s="95"/>
      <c r="H18" s="95"/>
      <c r="I18" s="95"/>
      <c r="J18" s="95"/>
      <c r="K18" s="98"/>
      <c r="L18" s="98"/>
      <c r="M18" s="98"/>
      <c r="N18" s="99"/>
      <c r="O18" s="100"/>
      <c r="P18" s="100"/>
      <c r="Q18" s="95"/>
      <c r="R18" s="101"/>
    </row>
    <row r="19" spans="1:18" s="3" customFormat="1" ht="12.75">
      <c r="A19" s="95"/>
      <c r="B19" s="96"/>
      <c r="C19" s="96"/>
      <c r="D19" s="96"/>
      <c r="E19" s="97"/>
      <c r="F19" s="97"/>
      <c r="G19" s="95"/>
      <c r="H19" s="95"/>
      <c r="I19" s="95"/>
      <c r="J19" s="95"/>
      <c r="K19" s="98"/>
      <c r="L19" s="98"/>
      <c r="M19" s="98"/>
      <c r="N19" s="99"/>
      <c r="O19" s="100"/>
      <c r="P19" s="100"/>
      <c r="Q19" s="95"/>
      <c r="R19" s="101"/>
    </row>
    <row r="20" spans="1:14" ht="12.75">
      <c r="A20" s="38"/>
      <c r="B20" s="79"/>
      <c r="G20" s="25"/>
      <c r="H20" s="25"/>
      <c r="I20" s="25"/>
      <c r="J20" s="25"/>
      <c r="K20" s="25"/>
      <c r="L20" s="25"/>
      <c r="M20" s="25"/>
      <c r="N20" s="25"/>
    </row>
    <row r="21" spans="1:18" ht="29.25" customHeight="1">
      <c r="A21" s="38" t="s">
        <v>339</v>
      </c>
      <c r="B21" s="114" t="s">
        <v>365</v>
      </c>
      <c r="C21" s="115"/>
      <c r="D21" s="115"/>
      <c r="E21" s="115"/>
      <c r="F21" s="115"/>
      <c r="G21" s="115"/>
      <c r="H21" s="115"/>
      <c r="I21" s="115"/>
      <c r="J21" s="115"/>
      <c r="K21" s="115"/>
      <c r="L21" s="115"/>
      <c r="M21" s="115"/>
      <c r="N21" s="115"/>
      <c r="O21" s="115"/>
      <c r="P21" s="115"/>
      <c r="Q21" s="115"/>
      <c r="R21" s="115"/>
    </row>
    <row r="22" spans="1:18" s="3" customFormat="1" ht="12.75">
      <c r="A22" s="29"/>
      <c r="B22" s="112" t="s">
        <v>349</v>
      </c>
      <c r="C22" s="113"/>
      <c r="D22" s="113"/>
      <c r="E22" s="113"/>
      <c r="F22" s="113"/>
      <c r="G22" s="113"/>
      <c r="H22" s="113"/>
      <c r="I22" s="113"/>
      <c r="J22" s="113"/>
      <c r="K22" s="113"/>
      <c r="L22" s="113"/>
      <c r="M22" s="113"/>
      <c r="N22" s="113"/>
      <c r="O22" s="113"/>
      <c r="P22" s="113"/>
      <c r="Q22" s="113"/>
      <c r="R22" s="113"/>
    </row>
    <row r="23" ht="12.75">
      <c r="B23" s="48" t="s">
        <v>346</v>
      </c>
    </row>
    <row r="24" ht="38.25" customHeight="1">
      <c r="B24" s="48"/>
    </row>
    <row r="25" ht="12.75">
      <c r="A25" s="54" t="s">
        <v>340</v>
      </c>
    </row>
    <row r="26" ht="12.75">
      <c r="A26" s="39"/>
    </row>
    <row r="27" ht="12.75">
      <c r="B27" s="80" t="s">
        <v>305</v>
      </c>
    </row>
    <row r="28" ht="12.75">
      <c r="B28" s="80" t="s">
        <v>306</v>
      </c>
    </row>
    <row r="29" spans="2:4" ht="25.5">
      <c r="B29" s="80" t="s">
        <v>307</v>
      </c>
      <c r="D29" s="28" t="s">
        <v>338</v>
      </c>
    </row>
    <row r="30" spans="2:4" ht="37.5" customHeight="1">
      <c r="B30" s="81" t="s">
        <v>214</v>
      </c>
      <c r="C30" s="42"/>
      <c r="D30" s="42"/>
    </row>
    <row r="31" spans="2:4" ht="38.25" customHeight="1">
      <c r="B31" s="81" t="s">
        <v>308</v>
      </c>
      <c r="C31" s="42"/>
      <c r="D31" s="42" t="s">
        <v>334</v>
      </c>
    </row>
    <row r="32" spans="2:4" ht="27.75" customHeight="1">
      <c r="B32" s="81" t="s">
        <v>309</v>
      </c>
      <c r="C32" s="42"/>
      <c r="D32" s="42" t="s">
        <v>310</v>
      </c>
    </row>
    <row r="33" spans="2:4" ht="14.25">
      <c r="B33" s="81" t="s">
        <v>311</v>
      </c>
      <c r="C33" s="42"/>
      <c r="D33" s="42" t="s">
        <v>312</v>
      </c>
    </row>
    <row r="34" spans="1:18" s="3" customFormat="1" ht="14.25">
      <c r="A34" s="26"/>
      <c r="B34" s="81" t="s">
        <v>65</v>
      </c>
      <c r="C34" s="42"/>
      <c r="D34" s="42" t="s">
        <v>313</v>
      </c>
      <c r="E34" s="33"/>
      <c r="F34" s="33"/>
      <c r="G34" s="26"/>
      <c r="H34" s="26"/>
      <c r="I34" s="26"/>
      <c r="J34" s="26"/>
      <c r="K34" s="26"/>
      <c r="L34" s="26"/>
      <c r="M34" s="26"/>
      <c r="N34" s="26"/>
      <c r="O34" s="5"/>
      <c r="P34" s="4"/>
      <c r="Q34" s="4"/>
      <c r="R34" s="6"/>
    </row>
    <row r="35" spans="2:4" ht="38.25" customHeight="1">
      <c r="B35" s="81" t="s">
        <v>43</v>
      </c>
      <c r="C35" s="42"/>
      <c r="D35" s="42" t="s">
        <v>314</v>
      </c>
    </row>
    <row r="36" spans="2:4" ht="14.25">
      <c r="B36" s="81" t="s">
        <v>14</v>
      </c>
      <c r="C36" s="42"/>
      <c r="D36" s="42" t="s">
        <v>315</v>
      </c>
    </row>
    <row r="37" spans="1:18" s="3" customFormat="1" ht="14.25">
      <c r="A37" s="26"/>
      <c r="B37" s="81" t="s">
        <v>316</v>
      </c>
      <c r="C37" s="42"/>
      <c r="D37" s="42" t="s">
        <v>101</v>
      </c>
      <c r="E37" s="33"/>
      <c r="F37" s="33"/>
      <c r="G37" s="26"/>
      <c r="H37" s="26"/>
      <c r="I37" s="26"/>
      <c r="J37" s="26"/>
      <c r="K37" s="26"/>
      <c r="L37" s="26"/>
      <c r="M37" s="26"/>
      <c r="N37" s="26"/>
      <c r="O37" s="5"/>
      <c r="P37" s="4"/>
      <c r="Q37" s="4"/>
      <c r="R37" s="6"/>
    </row>
    <row r="38" spans="2:4" ht="14.25">
      <c r="B38" s="81" t="s">
        <v>101</v>
      </c>
      <c r="C38" s="42"/>
      <c r="D38" s="42" t="s">
        <v>317</v>
      </c>
    </row>
    <row r="39" spans="2:4" ht="66.75" customHeight="1">
      <c r="B39" s="81" t="s">
        <v>318</v>
      </c>
      <c r="C39" s="42"/>
      <c r="D39" s="42" t="s">
        <v>319</v>
      </c>
    </row>
    <row r="40" spans="1:18" s="3" customFormat="1" ht="14.25">
      <c r="A40" s="26"/>
      <c r="B40" s="81" t="s">
        <v>48</v>
      </c>
      <c r="C40" s="42"/>
      <c r="D40" s="42" t="s">
        <v>320</v>
      </c>
      <c r="E40" s="33"/>
      <c r="F40" s="33"/>
      <c r="G40" s="26"/>
      <c r="H40" s="26"/>
      <c r="I40" s="26"/>
      <c r="J40" s="26"/>
      <c r="K40" s="26"/>
      <c r="L40" s="26"/>
      <c r="M40" s="26"/>
      <c r="N40" s="26"/>
      <c r="O40" s="5"/>
      <c r="P40" s="4"/>
      <c r="Q40" s="4"/>
      <c r="R40" s="6"/>
    </row>
    <row r="41" spans="2:4" ht="27" customHeight="1">
      <c r="B41" s="81" t="s">
        <v>321</v>
      </c>
      <c r="C41" s="42"/>
      <c r="D41" s="42" t="s">
        <v>322</v>
      </c>
    </row>
    <row r="42" spans="1:18" s="3" customFormat="1" ht="14.25">
      <c r="A42" s="26"/>
      <c r="B42" s="81" t="s">
        <v>323</v>
      </c>
      <c r="C42" s="42"/>
      <c r="D42" s="42" t="s">
        <v>324</v>
      </c>
      <c r="E42" s="33"/>
      <c r="F42" s="33"/>
      <c r="G42" s="26"/>
      <c r="H42" s="26"/>
      <c r="I42" s="26"/>
      <c r="J42" s="26"/>
      <c r="K42" s="26"/>
      <c r="L42" s="26"/>
      <c r="M42" s="26"/>
      <c r="N42" s="26"/>
      <c r="O42" s="5"/>
      <c r="P42" s="4"/>
      <c r="Q42" s="4"/>
      <c r="R42" s="6"/>
    </row>
    <row r="43" spans="2:4" ht="14.25">
      <c r="B43" s="81" t="s">
        <v>325</v>
      </c>
      <c r="C43" s="42"/>
      <c r="D43" s="43" t="s">
        <v>335</v>
      </c>
    </row>
    <row r="44" spans="2:4" ht="14.25">
      <c r="B44" s="82" t="s">
        <v>327</v>
      </c>
      <c r="C44" s="42"/>
      <c r="D44" s="42" t="s">
        <v>326</v>
      </c>
    </row>
    <row r="45" spans="2:4" ht="28.5">
      <c r="B45" s="82" t="s">
        <v>328</v>
      </c>
      <c r="C45" s="42"/>
      <c r="D45" s="42"/>
    </row>
    <row r="46" spans="2:4" ht="28.5">
      <c r="B46" s="82" t="s">
        <v>329</v>
      </c>
      <c r="C46" s="42"/>
      <c r="D46" s="42"/>
    </row>
    <row r="47" spans="2:4" ht="28.5">
      <c r="B47" s="82" t="s">
        <v>330</v>
      </c>
      <c r="C47" s="42"/>
      <c r="D47" s="42"/>
    </row>
    <row r="48" spans="2:4" ht="14.25">
      <c r="B48" s="82" t="s">
        <v>331</v>
      </c>
      <c r="C48" s="42"/>
      <c r="D48" s="42"/>
    </row>
    <row r="49" spans="2:4" ht="14.25">
      <c r="B49" s="82" t="s">
        <v>336</v>
      </c>
      <c r="C49" s="42"/>
      <c r="D49" s="42"/>
    </row>
    <row r="50" spans="2:4" ht="38.25" customHeight="1">
      <c r="B50" s="82" t="s">
        <v>337</v>
      </c>
      <c r="C50" s="42"/>
      <c r="D50" s="42"/>
    </row>
    <row r="51" spans="2:4" ht="27.75" customHeight="1">
      <c r="B51" s="82" t="s">
        <v>332</v>
      </c>
      <c r="C51" s="42"/>
      <c r="D51" s="42"/>
    </row>
    <row r="52" spans="2:4" ht="24.75" customHeight="1">
      <c r="B52" s="82" t="s">
        <v>99</v>
      </c>
      <c r="C52" s="42"/>
      <c r="D52" s="42"/>
    </row>
    <row r="53" spans="2:4" ht="41.25" customHeight="1">
      <c r="B53" s="82" t="s">
        <v>70</v>
      </c>
      <c r="C53" s="42"/>
      <c r="D53" s="42"/>
    </row>
    <row r="54" spans="2:4" ht="14.25">
      <c r="B54" s="82" t="s">
        <v>333</v>
      </c>
      <c r="C54" s="42"/>
      <c r="D54" s="42"/>
    </row>
    <row r="55" spans="2:4" ht="14.25">
      <c r="B55" s="82" t="s">
        <v>203</v>
      </c>
      <c r="C55" s="42"/>
      <c r="D55" s="42"/>
    </row>
    <row r="56" spans="2:4" ht="14.25">
      <c r="B56" s="82" t="s">
        <v>57</v>
      </c>
      <c r="C56" s="42"/>
      <c r="D56" s="42"/>
    </row>
    <row r="67" ht="39.75" customHeight="1"/>
    <row r="69" ht="27" customHeight="1"/>
    <row r="70" ht="26.25" customHeight="1"/>
    <row r="71" ht="27.75" customHeight="1"/>
    <row r="72" ht="40.5" customHeight="1"/>
    <row r="76" ht="28.5" customHeight="1"/>
    <row r="78" ht="29.25" customHeight="1"/>
    <row r="79" ht="27.75" customHeight="1"/>
    <row r="81" ht="29.25" customHeight="1"/>
    <row r="83" ht="29.25" customHeight="1"/>
    <row r="85" ht="27.75" customHeight="1"/>
    <row r="87" ht="51" customHeight="1"/>
    <row r="90" ht="52.5" customHeight="1"/>
    <row r="92" ht="24.75" customHeight="1"/>
    <row r="103" ht="27.75" customHeight="1"/>
    <row r="104" ht="27.75" customHeight="1"/>
    <row r="105" ht="24" customHeight="1"/>
    <row r="106" ht="24.75" customHeight="1"/>
    <row r="109" ht="27" customHeight="1"/>
    <row r="111" ht="38.25" customHeight="1"/>
    <row r="112" ht="27" customHeight="1"/>
    <row r="114" ht="41.25" customHeight="1"/>
    <row r="119" ht="30" customHeight="1"/>
    <row r="120" ht="15" customHeight="1"/>
    <row r="121" ht="20.25" customHeight="1"/>
    <row r="122" ht="15.75" customHeight="1"/>
    <row r="128" ht="51" customHeight="1"/>
    <row r="138" ht="23.25" customHeight="1"/>
    <row r="141" ht="21.75" customHeight="1"/>
    <row r="148" spans="1:18" s="3" customFormat="1" ht="12.75">
      <c r="A148" s="26"/>
      <c r="B148" s="53"/>
      <c r="C148" s="27"/>
      <c r="D148" s="27"/>
      <c r="E148" s="33"/>
      <c r="F148" s="33"/>
      <c r="G148" s="26"/>
      <c r="H148" s="26"/>
      <c r="I148" s="26"/>
      <c r="J148" s="26"/>
      <c r="K148" s="26"/>
      <c r="L148" s="26"/>
      <c r="M148" s="26"/>
      <c r="N148" s="26"/>
      <c r="O148" s="5"/>
      <c r="P148" s="4"/>
      <c r="Q148" s="4"/>
      <c r="R148" s="6"/>
    </row>
    <row r="150" ht="27.75" customHeight="1"/>
    <row r="151" ht="27" customHeight="1"/>
    <row r="152" ht="27" customHeight="1"/>
    <row r="154" ht="40.5" customHeight="1"/>
    <row r="158" ht="36" customHeight="1"/>
    <row r="159" ht="39" customHeight="1"/>
    <row r="160" ht="39" customHeight="1"/>
    <row r="161" spans="1:18" s="3" customFormat="1" ht="18" customHeight="1">
      <c r="A161" s="26"/>
      <c r="B161" s="53"/>
      <c r="C161" s="27"/>
      <c r="D161" s="27"/>
      <c r="E161" s="33"/>
      <c r="F161" s="33"/>
      <c r="G161" s="26"/>
      <c r="H161" s="26"/>
      <c r="I161" s="26"/>
      <c r="J161" s="26"/>
      <c r="K161" s="26"/>
      <c r="L161" s="26"/>
      <c r="M161" s="26"/>
      <c r="N161" s="26"/>
      <c r="O161" s="5"/>
      <c r="P161" s="4"/>
      <c r="Q161" s="4"/>
      <c r="R161" s="6"/>
    </row>
    <row r="162" ht="37.5" customHeight="1"/>
    <row r="163" ht="40.5" customHeight="1"/>
    <row r="164" ht="38.25" customHeight="1"/>
    <row r="165" spans="1:18" s="3" customFormat="1" ht="18.75" customHeight="1">
      <c r="A165" s="26"/>
      <c r="B165" s="53"/>
      <c r="C165" s="27"/>
      <c r="D165" s="27"/>
      <c r="E165" s="33"/>
      <c r="F165" s="33"/>
      <c r="G165" s="26"/>
      <c r="H165" s="26"/>
      <c r="I165" s="26"/>
      <c r="J165" s="26"/>
      <c r="K165" s="26"/>
      <c r="L165" s="26"/>
      <c r="M165" s="26"/>
      <c r="N165" s="26"/>
      <c r="O165" s="5"/>
      <c r="P165" s="4"/>
      <c r="Q165" s="4"/>
      <c r="R165" s="6"/>
    </row>
    <row r="166" ht="31.5" customHeight="1"/>
    <row r="167" ht="30.75" customHeight="1"/>
    <row r="168" ht="39" customHeight="1"/>
    <row r="169" ht="26.25" customHeight="1"/>
    <row r="170" ht="39" customHeight="1"/>
    <row r="171" ht="27.75" customHeight="1"/>
    <row r="172" ht="39.75" customHeight="1"/>
    <row r="173" ht="29.25" customHeight="1"/>
    <row r="174" ht="18" customHeight="1"/>
    <row r="175" ht="20.25" customHeight="1"/>
    <row r="176" spans="1:18" s="3" customFormat="1" ht="20.25" customHeight="1">
      <c r="A176" s="26"/>
      <c r="B176" s="53"/>
      <c r="C176" s="27"/>
      <c r="D176" s="27"/>
      <c r="E176" s="33"/>
      <c r="F176" s="33"/>
      <c r="G176" s="26"/>
      <c r="H176" s="26"/>
      <c r="I176" s="26"/>
      <c r="J176" s="26"/>
      <c r="K176" s="26"/>
      <c r="L176" s="26"/>
      <c r="M176" s="26"/>
      <c r="N176" s="26"/>
      <c r="O176" s="5"/>
      <c r="P176" s="4"/>
      <c r="Q176" s="4"/>
      <c r="R176" s="6"/>
    </row>
    <row r="177" ht="28.5" customHeight="1"/>
    <row r="178" ht="29.25" customHeight="1"/>
    <row r="179" spans="1:18" s="3" customFormat="1" ht="16.5" customHeight="1">
      <c r="A179" s="26"/>
      <c r="B179" s="53"/>
      <c r="C179" s="27"/>
      <c r="D179" s="27"/>
      <c r="E179" s="33"/>
      <c r="F179" s="33"/>
      <c r="G179" s="26"/>
      <c r="H179" s="26"/>
      <c r="I179" s="26"/>
      <c r="J179" s="26"/>
      <c r="K179" s="26"/>
      <c r="L179" s="26"/>
      <c r="M179" s="26"/>
      <c r="N179" s="26"/>
      <c r="O179" s="5"/>
      <c r="P179" s="4"/>
      <c r="Q179" s="4"/>
      <c r="R179" s="6"/>
    </row>
    <row r="180" ht="25.5" customHeight="1"/>
    <row r="181" ht="34.5" customHeight="1"/>
    <row r="182" ht="27.75" customHeight="1"/>
    <row r="183" ht="51" customHeight="1"/>
    <row r="184" ht="40.5" customHeight="1"/>
    <row r="185" ht="37.5" customHeight="1"/>
    <row r="187" spans="1:18" s="3" customFormat="1" ht="12.75">
      <c r="A187" s="26"/>
      <c r="B187" s="53"/>
      <c r="C187" s="27"/>
      <c r="D187" s="27"/>
      <c r="E187" s="33"/>
      <c r="F187" s="33"/>
      <c r="G187" s="26"/>
      <c r="H187" s="26"/>
      <c r="I187" s="26"/>
      <c r="J187" s="26"/>
      <c r="K187" s="26"/>
      <c r="L187" s="26"/>
      <c r="M187" s="26"/>
      <c r="N187" s="26"/>
      <c r="O187" s="5"/>
      <c r="P187" s="4"/>
      <c r="Q187" s="4"/>
      <c r="R187" s="6"/>
    </row>
    <row r="189" spans="19:255" ht="51.75" customHeight="1">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c r="IS189" s="5"/>
      <c r="IT189" s="5"/>
      <c r="IU189" s="5"/>
    </row>
    <row r="190" ht="50.25" customHeight="1"/>
    <row r="191" ht="49.5" customHeight="1"/>
    <row r="192" ht="39" customHeight="1"/>
    <row r="194" spans="1:18" s="3" customFormat="1" ht="12.75">
      <c r="A194" s="26"/>
      <c r="B194" s="53"/>
      <c r="C194" s="27"/>
      <c r="D194" s="27"/>
      <c r="E194" s="33"/>
      <c r="F194" s="33"/>
      <c r="G194" s="26"/>
      <c r="H194" s="26"/>
      <c r="I194" s="26"/>
      <c r="J194" s="26"/>
      <c r="K194" s="26"/>
      <c r="L194" s="26"/>
      <c r="M194" s="26"/>
      <c r="N194" s="26"/>
      <c r="O194" s="5"/>
      <c r="P194" s="4"/>
      <c r="Q194" s="4"/>
      <c r="R194" s="6"/>
    </row>
    <row r="195" ht="27.75" customHeight="1"/>
    <row r="198" ht="7.5" customHeight="1"/>
    <row r="199" ht="35.25" customHeight="1"/>
    <row r="200" ht="15.75" customHeight="1"/>
    <row r="207" ht="41.25" customHeight="1"/>
  </sheetData>
  <sheetProtection/>
  <mergeCells count="3">
    <mergeCell ref="B22:R22"/>
    <mergeCell ref="B21:R21"/>
    <mergeCell ref="Q2:Q7"/>
  </mergeCells>
  <dataValidations count="1">
    <dataValidation type="list" allowBlank="1" showInputMessage="1" showErrorMessage="1" promptTitle="Drop-Down Menu" prompt="Choose or Specify" sqref="N2:N7">
      <formula1>$D$31:$D$44</formula1>
    </dataValidation>
  </dataValidations>
  <printOptions/>
  <pageMargins left="0.5" right="0.5" top="0.5" bottom="0.5" header="0.3" footer="0.3"/>
  <pageSetup horizontalDpi="600" verticalDpi="600" orientation="landscape" paperSize="17" scale="63" r:id="rId1"/>
  <rowBreaks count="2" manualBreakCount="2">
    <brk id="748" max="16" man="1"/>
    <brk id="49318" max="16" man="1"/>
  </rowBreaks>
</worksheet>
</file>

<file path=xl/worksheets/sheet10.xml><?xml version="1.0" encoding="utf-8"?>
<worksheet xmlns="http://schemas.openxmlformats.org/spreadsheetml/2006/main" xmlns:r="http://schemas.openxmlformats.org/officeDocument/2006/relationships">
  <dimension ref="A1:T54"/>
  <sheetViews>
    <sheetView view="pageBreakPreview" zoomScale="75" zoomScaleNormal="60" zoomScaleSheetLayoutView="75" zoomScalePageLayoutView="0" workbookViewId="0" topLeftCell="A1">
      <selection activeCell="A1" sqref="A1"/>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25.5">
      <c r="A2" s="34" t="s">
        <v>242</v>
      </c>
      <c r="B2" s="75" t="s">
        <v>243</v>
      </c>
      <c r="C2" s="18" t="s">
        <v>214</v>
      </c>
      <c r="D2" s="18">
        <v>2003</v>
      </c>
      <c r="E2" s="30" t="s">
        <v>244</v>
      </c>
      <c r="F2" s="30"/>
      <c r="G2" s="17"/>
      <c r="H2" s="17"/>
      <c r="I2" s="17"/>
      <c r="J2" s="17"/>
      <c r="K2" s="17"/>
      <c r="L2" s="17"/>
      <c r="M2" s="17"/>
      <c r="N2" s="8"/>
      <c r="O2" s="7"/>
      <c r="P2" s="49"/>
      <c r="Q2" s="116"/>
      <c r="R2" s="9"/>
    </row>
    <row r="3" spans="1:18" ht="27.75" customHeight="1">
      <c r="A3" s="34" t="s">
        <v>242</v>
      </c>
      <c r="B3" s="75" t="s">
        <v>245</v>
      </c>
      <c r="C3" s="18" t="s">
        <v>214</v>
      </c>
      <c r="D3" s="18">
        <v>2004</v>
      </c>
      <c r="E3" s="30" t="s">
        <v>244</v>
      </c>
      <c r="F3" s="30"/>
      <c r="G3" s="17"/>
      <c r="H3" s="17"/>
      <c r="I3" s="17"/>
      <c r="J3" s="17"/>
      <c r="K3" s="17"/>
      <c r="L3" s="17"/>
      <c r="M3" s="17"/>
      <c r="N3" s="8"/>
      <c r="O3" s="7"/>
      <c r="P3" s="49"/>
      <c r="Q3" s="117"/>
      <c r="R3" s="9"/>
    </row>
    <row r="4" spans="1:18" ht="27" customHeight="1">
      <c r="A4" s="34" t="s">
        <v>242</v>
      </c>
      <c r="B4" s="75" t="s">
        <v>246</v>
      </c>
      <c r="C4" s="18" t="s">
        <v>214</v>
      </c>
      <c r="D4" s="18">
        <v>2005</v>
      </c>
      <c r="E4" s="30" t="s">
        <v>244</v>
      </c>
      <c r="F4" s="30"/>
      <c r="G4" s="17"/>
      <c r="H4" s="17"/>
      <c r="I4" s="17"/>
      <c r="J4" s="17"/>
      <c r="K4" s="17"/>
      <c r="L4" s="17">
        <v>10</v>
      </c>
      <c r="M4" s="17"/>
      <c r="N4" s="8"/>
      <c r="O4" s="7"/>
      <c r="P4" s="49"/>
      <c r="Q4" s="117"/>
      <c r="R4" s="9"/>
    </row>
    <row r="5" spans="1:18" ht="27" customHeight="1">
      <c r="A5" s="34" t="s">
        <v>242</v>
      </c>
      <c r="B5" s="75" t="s">
        <v>247</v>
      </c>
      <c r="C5" s="18" t="s">
        <v>214</v>
      </c>
      <c r="D5" s="18">
        <v>2006</v>
      </c>
      <c r="E5" s="30"/>
      <c r="F5" s="30"/>
      <c r="G5" s="17"/>
      <c r="H5" s="17"/>
      <c r="I5" s="17"/>
      <c r="J5" s="17"/>
      <c r="K5" s="17"/>
      <c r="L5" s="17"/>
      <c r="M5" s="17"/>
      <c r="N5" s="8"/>
      <c r="O5" s="7"/>
      <c r="P5" s="49"/>
      <c r="Q5" s="117"/>
      <c r="R5" s="9"/>
    </row>
    <row r="6" spans="1:18" ht="51">
      <c r="A6" s="34" t="s">
        <v>242</v>
      </c>
      <c r="B6" s="75" t="s">
        <v>248</v>
      </c>
      <c r="C6" s="18" t="s">
        <v>214</v>
      </c>
      <c r="D6" s="18">
        <v>2003</v>
      </c>
      <c r="E6" s="30" t="s">
        <v>249</v>
      </c>
      <c r="F6" s="30"/>
      <c r="G6" s="17"/>
      <c r="H6" s="17"/>
      <c r="I6" s="17"/>
      <c r="J6" s="17"/>
      <c r="K6" s="17"/>
      <c r="L6" s="17"/>
      <c r="M6" s="17"/>
      <c r="N6" s="8"/>
      <c r="O6" s="7"/>
      <c r="P6" s="49"/>
      <c r="Q6" s="117"/>
      <c r="R6" s="9"/>
    </row>
    <row r="7" spans="1:18" ht="40.5" customHeight="1">
      <c r="A7" s="34" t="s">
        <v>242</v>
      </c>
      <c r="B7" s="75" t="s">
        <v>250</v>
      </c>
      <c r="C7" s="18" t="s">
        <v>214</v>
      </c>
      <c r="D7" s="18">
        <v>2004</v>
      </c>
      <c r="E7" s="30" t="s">
        <v>249</v>
      </c>
      <c r="F7" s="30"/>
      <c r="G7" s="17"/>
      <c r="H7" s="17"/>
      <c r="I7" s="17"/>
      <c r="J7" s="17"/>
      <c r="K7" s="17"/>
      <c r="L7" s="17"/>
      <c r="M7" s="17"/>
      <c r="N7" s="8"/>
      <c r="O7" s="7"/>
      <c r="P7" s="49"/>
      <c r="Q7" s="117"/>
      <c r="R7" s="9"/>
    </row>
    <row r="8" spans="1:18" ht="51">
      <c r="A8" s="34" t="s">
        <v>242</v>
      </c>
      <c r="B8" s="75" t="s">
        <v>251</v>
      </c>
      <c r="C8" s="18" t="s">
        <v>214</v>
      </c>
      <c r="D8" s="18">
        <v>2004</v>
      </c>
      <c r="E8" s="30" t="s">
        <v>249</v>
      </c>
      <c r="F8" s="30"/>
      <c r="G8" s="17"/>
      <c r="H8" s="17"/>
      <c r="I8" s="17"/>
      <c r="J8" s="17"/>
      <c r="K8" s="17"/>
      <c r="L8" s="17"/>
      <c r="M8" s="17"/>
      <c r="N8" s="8"/>
      <c r="O8" s="7"/>
      <c r="P8" s="49"/>
      <c r="Q8" s="117"/>
      <c r="R8" s="9"/>
    </row>
    <row r="9" spans="1:18" ht="38.25">
      <c r="A9" s="34" t="s">
        <v>242</v>
      </c>
      <c r="B9" s="75" t="s">
        <v>252</v>
      </c>
      <c r="C9" s="18" t="s">
        <v>214</v>
      </c>
      <c r="D9" s="18">
        <v>2006</v>
      </c>
      <c r="E9" s="30"/>
      <c r="F9" s="30"/>
      <c r="G9" s="17"/>
      <c r="H9" s="17"/>
      <c r="I9" s="17"/>
      <c r="J9" s="17"/>
      <c r="K9" s="17"/>
      <c r="L9" s="17"/>
      <c r="M9" s="17"/>
      <c r="N9" s="8"/>
      <c r="O9" s="7"/>
      <c r="P9" s="49"/>
      <c r="Q9" s="117"/>
      <c r="R9" s="9"/>
    </row>
    <row r="10" spans="1:18" ht="38.25">
      <c r="A10" s="34" t="s">
        <v>242</v>
      </c>
      <c r="B10" s="75" t="s">
        <v>253</v>
      </c>
      <c r="C10" s="18" t="s">
        <v>214</v>
      </c>
      <c r="D10" s="18">
        <v>2004</v>
      </c>
      <c r="E10" s="30" t="s">
        <v>254</v>
      </c>
      <c r="F10" s="30"/>
      <c r="G10" s="17"/>
      <c r="H10" s="17"/>
      <c r="I10" s="17"/>
      <c r="J10" s="17"/>
      <c r="K10" s="17"/>
      <c r="L10" s="17">
        <v>1</v>
      </c>
      <c r="M10" s="17"/>
      <c r="N10" s="8"/>
      <c r="O10" s="7"/>
      <c r="P10" s="49"/>
      <c r="Q10" s="117"/>
      <c r="R10" s="9"/>
    </row>
    <row r="11" spans="1:18" ht="36" customHeight="1">
      <c r="A11" s="34" t="s">
        <v>242</v>
      </c>
      <c r="B11" s="75" t="s">
        <v>255</v>
      </c>
      <c r="C11" s="18" t="s">
        <v>214</v>
      </c>
      <c r="D11" s="18">
        <v>2005</v>
      </c>
      <c r="E11" s="30" t="s">
        <v>254</v>
      </c>
      <c r="F11" s="30"/>
      <c r="G11" s="17"/>
      <c r="H11" s="17"/>
      <c r="I11" s="17"/>
      <c r="J11" s="17"/>
      <c r="K11" s="17"/>
      <c r="L11" s="17">
        <v>1</v>
      </c>
      <c r="M11" s="17"/>
      <c r="N11" s="8"/>
      <c r="O11" s="7"/>
      <c r="P11" s="49"/>
      <c r="Q11" s="117"/>
      <c r="R11" s="9"/>
    </row>
    <row r="12" spans="1:18" ht="39" customHeight="1">
      <c r="A12" s="34" t="s">
        <v>242</v>
      </c>
      <c r="B12" s="75" t="s">
        <v>256</v>
      </c>
      <c r="C12" s="18" t="s">
        <v>214</v>
      </c>
      <c r="D12" s="18">
        <v>2004</v>
      </c>
      <c r="E12" s="30" t="s">
        <v>254</v>
      </c>
      <c r="F12" s="30"/>
      <c r="G12" s="17"/>
      <c r="H12" s="17"/>
      <c r="I12" s="17"/>
      <c r="J12" s="17"/>
      <c r="K12" s="17"/>
      <c r="L12" s="17">
        <v>1</v>
      </c>
      <c r="M12" s="17"/>
      <c r="N12" s="8"/>
      <c r="O12" s="7"/>
      <c r="P12" s="49"/>
      <c r="Q12" s="117"/>
      <c r="R12" s="9"/>
    </row>
    <row r="13" spans="1:18" ht="39" customHeight="1">
      <c r="A13" s="34" t="s">
        <v>242</v>
      </c>
      <c r="B13" s="75" t="s">
        <v>257</v>
      </c>
      <c r="C13" s="18" t="s">
        <v>214</v>
      </c>
      <c r="D13" s="18">
        <v>2006</v>
      </c>
      <c r="E13" s="30"/>
      <c r="F13" s="30"/>
      <c r="G13" s="17"/>
      <c r="H13" s="17"/>
      <c r="I13" s="17"/>
      <c r="J13" s="17"/>
      <c r="K13" s="17"/>
      <c r="L13" s="17"/>
      <c r="M13" s="17"/>
      <c r="N13" s="8"/>
      <c r="O13" s="7"/>
      <c r="P13" s="49"/>
      <c r="Q13" s="118"/>
      <c r="R13" s="9"/>
    </row>
    <row r="14" spans="1:18" ht="25.5" customHeight="1">
      <c r="A14" s="34"/>
      <c r="B14" s="75"/>
      <c r="C14" s="18"/>
      <c r="D14" s="18"/>
      <c r="E14" s="30"/>
      <c r="F14" s="30"/>
      <c r="G14" s="17"/>
      <c r="H14" s="17"/>
      <c r="I14" s="17"/>
      <c r="J14" s="17"/>
      <c r="K14" s="17"/>
      <c r="L14" s="17"/>
      <c r="M14" s="17"/>
      <c r="N14" s="8"/>
      <c r="O14" s="7"/>
      <c r="P14" s="49"/>
      <c r="Q14" s="56"/>
      <c r="R14" s="9"/>
    </row>
    <row r="15" spans="1:18" s="3" customFormat="1" ht="18" customHeight="1">
      <c r="A15" s="36" t="s">
        <v>258</v>
      </c>
      <c r="B15" s="21">
        <f>151-139</f>
        <v>12</v>
      </c>
      <c r="C15" s="21"/>
      <c r="D15" s="21"/>
      <c r="E15" s="31"/>
      <c r="F15" s="31"/>
      <c r="G15" s="19">
        <f>SUM(F2:F13)</f>
        <v>0</v>
      </c>
      <c r="H15" s="19">
        <f>SUM(G2:G13)</f>
        <v>0</v>
      </c>
      <c r="I15" s="19">
        <f>SUM(H2:H13)</f>
        <v>0</v>
      </c>
      <c r="J15" s="19"/>
      <c r="K15" s="20">
        <f>SUM(I2:I13)</f>
        <v>0</v>
      </c>
      <c r="L15" s="20">
        <f>SUM(K2:K13)</f>
        <v>0</v>
      </c>
      <c r="M15" s="20">
        <f>SUM(L2:L13)</f>
        <v>13</v>
      </c>
      <c r="N15" s="11"/>
      <c r="O15" s="10"/>
      <c r="P15" s="50"/>
      <c r="Q15" s="45">
        <v>0</v>
      </c>
      <c r="R15" s="12"/>
    </row>
    <row r="16" spans="1:14" ht="12.75">
      <c r="A16" s="38"/>
      <c r="B16" s="77"/>
      <c r="G16" s="25"/>
      <c r="H16" s="25"/>
      <c r="I16" s="25"/>
      <c r="J16" s="25"/>
      <c r="K16" s="25"/>
      <c r="L16" s="25"/>
      <c r="M16" s="25"/>
      <c r="N16" s="25"/>
    </row>
    <row r="17" spans="1:14" ht="12.75">
      <c r="A17" s="38"/>
      <c r="B17" s="78"/>
      <c r="C17" s="48" t="s">
        <v>369</v>
      </c>
      <c r="G17" s="25"/>
      <c r="H17" s="25"/>
      <c r="I17" s="25"/>
      <c r="J17" s="25"/>
      <c r="K17" s="25"/>
      <c r="L17" s="25"/>
      <c r="M17" s="25"/>
      <c r="N17" s="25"/>
    </row>
    <row r="18" spans="1:14" ht="7.5" customHeight="1">
      <c r="A18" s="38"/>
      <c r="B18" s="79"/>
      <c r="G18" s="25"/>
      <c r="H18" s="25"/>
      <c r="I18" s="25"/>
      <c r="J18" s="25"/>
      <c r="K18" s="25"/>
      <c r="L18" s="25"/>
      <c r="M18" s="25"/>
      <c r="N18" s="25"/>
    </row>
    <row r="19" spans="1:18" ht="35.25" customHeight="1">
      <c r="A19" s="38" t="s">
        <v>339</v>
      </c>
      <c r="B19" s="114" t="s">
        <v>365</v>
      </c>
      <c r="C19" s="115"/>
      <c r="D19" s="115"/>
      <c r="E19" s="115"/>
      <c r="F19" s="115"/>
      <c r="G19" s="115"/>
      <c r="H19" s="115"/>
      <c r="I19" s="115"/>
      <c r="J19" s="115"/>
      <c r="K19" s="115"/>
      <c r="L19" s="115"/>
      <c r="M19" s="115"/>
      <c r="N19" s="115"/>
      <c r="O19" s="115"/>
      <c r="P19" s="115"/>
      <c r="Q19" s="115"/>
      <c r="R19" s="115"/>
    </row>
    <row r="20" spans="1:18" ht="15.75" customHeight="1">
      <c r="A20" s="29"/>
      <c r="B20" s="112" t="s">
        <v>349</v>
      </c>
      <c r="C20" s="113"/>
      <c r="D20" s="113"/>
      <c r="E20" s="113"/>
      <c r="F20" s="113"/>
      <c r="G20" s="113"/>
      <c r="H20" s="113"/>
      <c r="I20" s="113"/>
      <c r="J20" s="113"/>
      <c r="K20" s="113"/>
      <c r="L20" s="113"/>
      <c r="M20" s="113"/>
      <c r="N20" s="113"/>
      <c r="O20" s="113"/>
      <c r="P20" s="113"/>
      <c r="Q20" s="113"/>
      <c r="R20" s="113"/>
    </row>
    <row r="21" ht="12.75">
      <c r="B21" s="48" t="s">
        <v>346</v>
      </c>
    </row>
    <row r="22" ht="12.75">
      <c r="B22" s="48"/>
    </row>
    <row r="23" ht="12.75">
      <c r="A23" s="54" t="s">
        <v>340</v>
      </c>
    </row>
    <row r="24" ht="12.75">
      <c r="A24" s="39"/>
    </row>
    <row r="25" ht="12.75">
      <c r="B25" s="80" t="s">
        <v>305</v>
      </c>
    </row>
    <row r="26" ht="12.75">
      <c r="B26" s="80" t="s">
        <v>306</v>
      </c>
    </row>
    <row r="27" spans="2:4" ht="41.25" customHeight="1">
      <c r="B27" s="80" t="s">
        <v>307</v>
      </c>
      <c r="D27" s="28" t="s">
        <v>338</v>
      </c>
    </row>
    <row r="28" spans="2:4" ht="14.25">
      <c r="B28" s="81" t="s">
        <v>214</v>
      </c>
      <c r="C28" s="42"/>
      <c r="D28" s="42"/>
    </row>
    <row r="29" spans="2:4" ht="14.25">
      <c r="B29" s="81" t="s">
        <v>308</v>
      </c>
      <c r="C29" s="42"/>
      <c r="D29" s="42" t="s">
        <v>334</v>
      </c>
    </row>
    <row r="30" spans="2:4" ht="14.25">
      <c r="B30" s="81" t="s">
        <v>309</v>
      </c>
      <c r="C30" s="42"/>
      <c r="D30" s="42" t="s">
        <v>310</v>
      </c>
    </row>
    <row r="31" spans="2:4" ht="14.25">
      <c r="B31" s="81" t="s">
        <v>311</v>
      </c>
      <c r="C31" s="42"/>
      <c r="D31" s="42" t="s">
        <v>312</v>
      </c>
    </row>
    <row r="32" spans="2:4" ht="14.25">
      <c r="B32" s="81" t="s">
        <v>65</v>
      </c>
      <c r="C32" s="42"/>
      <c r="D32" s="42" t="s">
        <v>313</v>
      </c>
    </row>
    <row r="33" spans="2:4" ht="14.25">
      <c r="B33" s="81" t="s">
        <v>43</v>
      </c>
      <c r="C33" s="42"/>
      <c r="D33" s="42" t="s">
        <v>314</v>
      </c>
    </row>
    <row r="34" spans="2:4" ht="14.25">
      <c r="B34" s="81" t="s">
        <v>14</v>
      </c>
      <c r="C34" s="42"/>
      <c r="D34" s="42" t="s">
        <v>315</v>
      </c>
    </row>
    <row r="35" spans="2:4" ht="14.25">
      <c r="B35" s="81" t="s">
        <v>316</v>
      </c>
      <c r="C35" s="42"/>
      <c r="D35" s="42" t="s">
        <v>101</v>
      </c>
    </row>
    <row r="36" spans="2:4" ht="14.25">
      <c r="B36" s="81" t="s">
        <v>101</v>
      </c>
      <c r="C36" s="42"/>
      <c r="D36" s="42" t="s">
        <v>317</v>
      </c>
    </row>
    <row r="37" spans="2:4" ht="14.25">
      <c r="B37" s="81" t="s">
        <v>318</v>
      </c>
      <c r="C37" s="42"/>
      <c r="D37" s="42" t="s">
        <v>319</v>
      </c>
    </row>
    <row r="38" spans="2:4" ht="14.25">
      <c r="B38" s="81" t="s">
        <v>48</v>
      </c>
      <c r="C38" s="42"/>
      <c r="D38" s="42" t="s">
        <v>320</v>
      </c>
    </row>
    <row r="39" spans="2:4" ht="14.25">
      <c r="B39" s="81" t="s">
        <v>321</v>
      </c>
      <c r="C39" s="42"/>
      <c r="D39" s="42" t="s">
        <v>322</v>
      </c>
    </row>
    <row r="40" spans="2:4" ht="14.25">
      <c r="B40" s="81" t="s">
        <v>323</v>
      </c>
      <c r="C40" s="42"/>
      <c r="D40" s="42" t="s">
        <v>324</v>
      </c>
    </row>
    <row r="41" spans="2:4" ht="14.25">
      <c r="B41" s="81" t="s">
        <v>325</v>
      </c>
      <c r="C41" s="42"/>
      <c r="D41" s="43" t="s">
        <v>335</v>
      </c>
    </row>
    <row r="42" spans="2:4" ht="14.25">
      <c r="B42" s="82" t="s">
        <v>327</v>
      </c>
      <c r="C42" s="42"/>
      <c r="D42" s="42" t="s">
        <v>326</v>
      </c>
    </row>
    <row r="43" spans="2:4" ht="28.5">
      <c r="B43" s="82" t="s">
        <v>328</v>
      </c>
      <c r="C43" s="42"/>
      <c r="D43" s="42"/>
    </row>
    <row r="44" spans="2:4" ht="28.5">
      <c r="B44" s="82" t="s">
        <v>329</v>
      </c>
      <c r="C44" s="42"/>
      <c r="D44" s="42"/>
    </row>
    <row r="45" spans="2:4" ht="28.5">
      <c r="B45" s="82" t="s">
        <v>330</v>
      </c>
      <c r="C45" s="42"/>
      <c r="D45" s="42"/>
    </row>
    <row r="46" spans="2:4" ht="14.25">
      <c r="B46" s="82" t="s">
        <v>331</v>
      </c>
      <c r="C46" s="42"/>
      <c r="D46" s="42"/>
    </row>
    <row r="47" spans="2:4" ht="14.25">
      <c r="B47" s="82" t="s">
        <v>336</v>
      </c>
      <c r="C47" s="42"/>
      <c r="D47" s="42"/>
    </row>
    <row r="48" spans="2:4" ht="14.25">
      <c r="B48" s="82" t="s">
        <v>337</v>
      </c>
      <c r="C48" s="42"/>
      <c r="D48" s="42"/>
    </row>
    <row r="49" spans="2:4" ht="14.25">
      <c r="B49" s="82" t="s">
        <v>332</v>
      </c>
      <c r="C49" s="42"/>
      <c r="D49" s="42"/>
    </row>
    <row r="50" spans="2:4" ht="14.25">
      <c r="B50" s="82" t="s">
        <v>99</v>
      </c>
      <c r="C50" s="42"/>
      <c r="D50" s="42"/>
    </row>
    <row r="51" spans="2:4" ht="14.25">
      <c r="B51" s="82" t="s">
        <v>70</v>
      </c>
      <c r="C51" s="42"/>
      <c r="D51" s="42"/>
    </row>
    <row r="52" spans="2:4" ht="14.25">
      <c r="B52" s="82" t="s">
        <v>333</v>
      </c>
      <c r="C52" s="42"/>
      <c r="D52" s="42"/>
    </row>
    <row r="53" spans="2:4" ht="14.25">
      <c r="B53" s="82" t="s">
        <v>203</v>
      </c>
      <c r="C53" s="42"/>
      <c r="D53" s="42"/>
    </row>
    <row r="54" spans="2:4" ht="14.25">
      <c r="B54" s="82" t="s">
        <v>57</v>
      </c>
      <c r="C54" s="42"/>
      <c r="D54" s="42"/>
    </row>
  </sheetData>
  <sheetProtection/>
  <mergeCells count="3">
    <mergeCell ref="B19:R19"/>
    <mergeCell ref="B20:R20"/>
    <mergeCell ref="Q2:Q13"/>
  </mergeCells>
  <dataValidations count="1">
    <dataValidation type="list" allowBlank="1" showInputMessage="1" showErrorMessage="1" promptTitle="Drop-Down Menu" prompt="Choose or Specify" sqref="N2:N14">
      <formula1>$D$29:$D$42</formula1>
    </dataValidation>
  </dataValidations>
  <printOptions/>
  <pageMargins left="0.5" right="0.5" top="0.5" bottom="0.5" header="0.3" footer="0.3"/>
  <pageSetup horizontalDpi="600" verticalDpi="600" orientation="landscape" scale="10" r:id="rId1"/>
</worksheet>
</file>

<file path=xl/worksheets/sheet11.xml><?xml version="1.0" encoding="utf-8"?>
<worksheet xmlns="http://schemas.openxmlformats.org/spreadsheetml/2006/main" xmlns:r="http://schemas.openxmlformats.org/officeDocument/2006/relationships">
  <dimension ref="A1:T45"/>
  <sheetViews>
    <sheetView zoomScale="75" zoomScaleNormal="75" zoomScalePageLayoutView="0" workbookViewId="0" topLeftCell="A1">
      <selection activeCell="B5" sqref="B5"/>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37.5" customHeight="1">
      <c r="A2" s="34" t="s">
        <v>259</v>
      </c>
      <c r="B2" s="75" t="s">
        <v>260</v>
      </c>
      <c r="C2" s="18" t="s">
        <v>206</v>
      </c>
      <c r="D2" s="18">
        <v>2004</v>
      </c>
      <c r="E2" s="30"/>
      <c r="F2" s="30"/>
      <c r="G2" s="17"/>
      <c r="H2" s="18">
        <v>10</v>
      </c>
      <c r="I2" s="18"/>
      <c r="J2" s="18"/>
      <c r="K2" s="18"/>
      <c r="L2" s="18"/>
      <c r="M2" s="18"/>
      <c r="N2" s="8"/>
      <c r="O2" s="7"/>
      <c r="P2" s="49"/>
      <c r="Q2" s="120"/>
      <c r="R2" s="9"/>
    </row>
    <row r="3" spans="1:18" ht="40.5" customHeight="1">
      <c r="A3" s="34" t="s">
        <v>259</v>
      </c>
      <c r="B3" s="75" t="s">
        <v>261</v>
      </c>
      <c r="C3" s="18"/>
      <c r="D3" s="18" t="s">
        <v>5</v>
      </c>
      <c r="E3" s="30"/>
      <c r="F3" s="30"/>
      <c r="G3" s="17"/>
      <c r="H3" s="17"/>
      <c r="I3" s="17"/>
      <c r="J3" s="17"/>
      <c r="K3" s="17"/>
      <c r="L3" s="17"/>
      <c r="M3" s="17"/>
      <c r="N3" s="8"/>
      <c r="O3" s="7"/>
      <c r="P3" s="49"/>
      <c r="Q3" s="117"/>
      <c r="R3" s="9"/>
    </row>
    <row r="4" spans="1:18" ht="38.25" customHeight="1">
      <c r="A4" s="34" t="s">
        <v>259</v>
      </c>
      <c r="B4" s="75" t="s">
        <v>262</v>
      </c>
      <c r="C4" s="18"/>
      <c r="D4" s="18" t="s">
        <v>5</v>
      </c>
      <c r="E4" s="30"/>
      <c r="F4" s="30"/>
      <c r="G4" s="18" t="s">
        <v>263</v>
      </c>
      <c r="H4" s="17"/>
      <c r="I4" s="17"/>
      <c r="J4" s="17"/>
      <c r="K4" s="17"/>
      <c r="L4" s="17"/>
      <c r="M4" s="17"/>
      <c r="N4" s="8"/>
      <c r="O4" s="7"/>
      <c r="P4" s="49"/>
      <c r="Q4" s="118"/>
      <c r="R4" s="9"/>
    </row>
    <row r="5" spans="1:18" ht="38.25" customHeight="1">
      <c r="A5" s="34"/>
      <c r="B5" s="75"/>
      <c r="C5" s="18"/>
      <c r="D5" s="18"/>
      <c r="E5" s="30"/>
      <c r="F5" s="30"/>
      <c r="G5" s="18"/>
      <c r="H5" s="17"/>
      <c r="I5" s="17"/>
      <c r="J5" s="17"/>
      <c r="K5" s="17"/>
      <c r="L5" s="17"/>
      <c r="M5" s="17"/>
      <c r="N5" s="8"/>
      <c r="O5" s="7"/>
      <c r="P5" s="49"/>
      <c r="Q5" s="56"/>
      <c r="R5" s="9"/>
    </row>
    <row r="6" spans="1:18" s="3" customFormat="1" ht="18.75" customHeight="1">
      <c r="A6" s="36" t="s">
        <v>264</v>
      </c>
      <c r="B6" s="21">
        <f>155-152</f>
        <v>3</v>
      </c>
      <c r="C6" s="21"/>
      <c r="D6" s="21"/>
      <c r="E6" s="31"/>
      <c r="F6" s="31"/>
      <c r="G6" s="21">
        <f>SUM(G2:G4)</f>
        <v>0</v>
      </c>
      <c r="H6" s="21">
        <f>SUM(H2:H4)</f>
        <v>10</v>
      </c>
      <c r="I6" s="21">
        <f>SUM(I2:I4)</f>
        <v>0</v>
      </c>
      <c r="J6" s="21"/>
      <c r="K6" s="22">
        <f>SUM(K2:K4)</f>
        <v>0</v>
      </c>
      <c r="L6" s="22">
        <f>SUM(L2:L4)</f>
        <v>0</v>
      </c>
      <c r="M6" s="22">
        <f>SUM(M2:M4)</f>
        <v>0</v>
      </c>
      <c r="N6" s="11"/>
      <c r="O6" s="10"/>
      <c r="P6" s="50"/>
      <c r="Q6" s="46">
        <v>0</v>
      </c>
      <c r="R6" s="12"/>
    </row>
    <row r="7" spans="1:14" ht="12.75">
      <c r="A7" s="38"/>
      <c r="B7" s="77"/>
      <c r="G7" s="25"/>
      <c r="H7" s="25"/>
      <c r="I7" s="25"/>
      <c r="J7" s="25"/>
      <c r="K7" s="25"/>
      <c r="L7" s="25"/>
      <c r="M7" s="25"/>
      <c r="N7" s="25"/>
    </row>
    <row r="8" spans="1:14" ht="12.75">
      <c r="A8" s="38"/>
      <c r="B8" s="78"/>
      <c r="C8" s="48" t="s">
        <v>369</v>
      </c>
      <c r="G8" s="25"/>
      <c r="H8" s="25"/>
      <c r="I8" s="25"/>
      <c r="J8" s="25"/>
      <c r="K8" s="25"/>
      <c r="L8" s="25"/>
      <c r="M8" s="25"/>
      <c r="N8" s="25"/>
    </row>
    <row r="9" spans="1:14" ht="7.5" customHeight="1">
      <c r="A9" s="38"/>
      <c r="B9" s="79"/>
      <c r="G9" s="25"/>
      <c r="H9" s="25"/>
      <c r="I9" s="25"/>
      <c r="J9" s="25"/>
      <c r="K9" s="25"/>
      <c r="L9" s="25"/>
      <c r="M9" s="25"/>
      <c r="N9" s="25"/>
    </row>
    <row r="10" spans="1:18" ht="35.25" customHeight="1">
      <c r="A10" s="38" t="s">
        <v>339</v>
      </c>
      <c r="B10" s="114" t="s">
        <v>365</v>
      </c>
      <c r="C10" s="115"/>
      <c r="D10" s="115"/>
      <c r="E10" s="115"/>
      <c r="F10" s="115"/>
      <c r="G10" s="115"/>
      <c r="H10" s="115"/>
      <c r="I10" s="115"/>
      <c r="J10" s="115"/>
      <c r="K10" s="115"/>
      <c r="L10" s="115"/>
      <c r="M10" s="115"/>
      <c r="N10" s="115"/>
      <c r="O10" s="115"/>
      <c r="P10" s="115"/>
      <c r="Q10" s="115"/>
      <c r="R10" s="115"/>
    </row>
    <row r="11" spans="1:18" ht="15.75" customHeight="1">
      <c r="A11" s="29"/>
      <c r="B11" s="112" t="s">
        <v>349</v>
      </c>
      <c r="C11" s="113"/>
      <c r="D11" s="113"/>
      <c r="E11" s="113"/>
      <c r="F11" s="113"/>
      <c r="G11" s="113"/>
      <c r="H11" s="113"/>
      <c r="I11" s="113"/>
      <c r="J11" s="113"/>
      <c r="K11" s="113"/>
      <c r="L11" s="113"/>
      <c r="M11" s="113"/>
      <c r="N11" s="113"/>
      <c r="O11" s="113"/>
      <c r="P11" s="113"/>
      <c r="Q11" s="113"/>
      <c r="R11" s="113"/>
    </row>
    <row r="12" ht="12.75">
      <c r="B12" s="48" t="s">
        <v>346</v>
      </c>
    </row>
    <row r="13" ht="12.75">
      <c r="B13" s="48"/>
    </row>
    <row r="14" ht="12.75">
      <c r="A14" s="54" t="s">
        <v>340</v>
      </c>
    </row>
    <row r="15" ht="12.75">
      <c r="A15" s="39"/>
    </row>
    <row r="16" ht="12.75">
      <c r="B16" s="80" t="s">
        <v>305</v>
      </c>
    </row>
    <row r="17" ht="12.75">
      <c r="B17" s="80" t="s">
        <v>306</v>
      </c>
    </row>
    <row r="18" spans="2:4" ht="41.25" customHeight="1">
      <c r="B18" s="80" t="s">
        <v>307</v>
      </c>
      <c r="D18" s="28" t="s">
        <v>338</v>
      </c>
    </row>
    <row r="19" spans="2:4" ht="14.25">
      <c r="B19" s="81" t="s">
        <v>214</v>
      </c>
      <c r="C19" s="42"/>
      <c r="D19" s="42"/>
    </row>
    <row r="20" spans="2:4" ht="14.25">
      <c r="B20" s="81" t="s">
        <v>308</v>
      </c>
      <c r="C20" s="42"/>
      <c r="D20" s="42" t="s">
        <v>334</v>
      </c>
    </row>
    <row r="21" spans="2:4" ht="14.25">
      <c r="B21" s="81" t="s">
        <v>309</v>
      </c>
      <c r="C21" s="42"/>
      <c r="D21" s="42" t="s">
        <v>310</v>
      </c>
    </row>
    <row r="22" spans="2:4" ht="14.25">
      <c r="B22" s="81" t="s">
        <v>311</v>
      </c>
      <c r="C22" s="42"/>
      <c r="D22" s="42" t="s">
        <v>312</v>
      </c>
    </row>
    <row r="23" spans="2:4" ht="14.25">
      <c r="B23" s="81" t="s">
        <v>65</v>
      </c>
      <c r="C23" s="42"/>
      <c r="D23" s="42" t="s">
        <v>313</v>
      </c>
    </row>
    <row r="24" spans="2:4" ht="14.25">
      <c r="B24" s="81" t="s">
        <v>43</v>
      </c>
      <c r="C24" s="42"/>
      <c r="D24" s="42" t="s">
        <v>314</v>
      </c>
    </row>
    <row r="25" spans="2:4" ht="14.25">
      <c r="B25" s="81" t="s">
        <v>14</v>
      </c>
      <c r="C25" s="42"/>
      <c r="D25" s="42" t="s">
        <v>315</v>
      </c>
    </row>
    <row r="26" spans="2:4" ht="14.25">
      <c r="B26" s="81" t="s">
        <v>316</v>
      </c>
      <c r="C26" s="42"/>
      <c r="D26" s="42" t="s">
        <v>101</v>
      </c>
    </row>
    <row r="27" spans="2:4" ht="14.25">
      <c r="B27" s="81" t="s">
        <v>101</v>
      </c>
      <c r="C27" s="42"/>
      <c r="D27" s="42" t="s">
        <v>317</v>
      </c>
    </row>
    <row r="28" spans="2:4" ht="14.25">
      <c r="B28" s="81" t="s">
        <v>318</v>
      </c>
      <c r="C28" s="42"/>
      <c r="D28" s="42" t="s">
        <v>319</v>
      </c>
    </row>
    <row r="29" spans="2:4" ht="14.25">
      <c r="B29" s="81" t="s">
        <v>48</v>
      </c>
      <c r="C29" s="42"/>
      <c r="D29" s="42" t="s">
        <v>320</v>
      </c>
    </row>
    <row r="30" spans="2:4" ht="14.25">
      <c r="B30" s="81" t="s">
        <v>321</v>
      </c>
      <c r="C30" s="42"/>
      <c r="D30" s="42" t="s">
        <v>322</v>
      </c>
    </row>
    <row r="31" spans="2:4" ht="14.25">
      <c r="B31" s="81" t="s">
        <v>323</v>
      </c>
      <c r="C31" s="42"/>
      <c r="D31" s="42" t="s">
        <v>324</v>
      </c>
    </row>
    <row r="32" spans="2:4" ht="14.25">
      <c r="B32" s="81" t="s">
        <v>325</v>
      </c>
      <c r="C32" s="42"/>
      <c r="D32" s="43" t="s">
        <v>335</v>
      </c>
    </row>
    <row r="33" spans="2:4" ht="14.25">
      <c r="B33" s="82" t="s">
        <v>327</v>
      </c>
      <c r="C33" s="42"/>
      <c r="D33" s="42" t="s">
        <v>326</v>
      </c>
    </row>
    <row r="34" spans="2:4" ht="28.5">
      <c r="B34" s="82" t="s">
        <v>328</v>
      </c>
      <c r="C34" s="42"/>
      <c r="D34" s="42"/>
    </row>
    <row r="35" spans="2:4" ht="28.5">
      <c r="B35" s="82" t="s">
        <v>329</v>
      </c>
      <c r="C35" s="42"/>
      <c r="D35" s="42"/>
    </row>
    <row r="36" spans="2:4" ht="28.5">
      <c r="B36" s="82" t="s">
        <v>330</v>
      </c>
      <c r="C36" s="42"/>
      <c r="D36" s="42"/>
    </row>
    <row r="37" spans="2:4" ht="14.25">
      <c r="B37" s="82" t="s">
        <v>331</v>
      </c>
      <c r="C37" s="42"/>
      <c r="D37" s="42"/>
    </row>
    <row r="38" spans="2:4" ht="14.25">
      <c r="B38" s="82" t="s">
        <v>336</v>
      </c>
      <c r="C38" s="42"/>
      <c r="D38" s="42"/>
    </row>
    <row r="39" spans="2:4" ht="14.25">
      <c r="B39" s="82" t="s">
        <v>337</v>
      </c>
      <c r="C39" s="42"/>
      <c r="D39" s="42"/>
    </row>
    <row r="40" spans="2:4" ht="14.25">
      <c r="B40" s="82" t="s">
        <v>332</v>
      </c>
      <c r="C40" s="42"/>
      <c r="D40" s="42"/>
    </row>
    <row r="41" spans="2:4" ht="14.25">
      <c r="B41" s="82" t="s">
        <v>99</v>
      </c>
      <c r="C41" s="42"/>
      <c r="D41" s="42"/>
    </row>
    <row r="42" spans="2:4" ht="14.25">
      <c r="B42" s="82" t="s">
        <v>70</v>
      </c>
      <c r="C42" s="42"/>
      <c r="D42" s="42"/>
    </row>
    <row r="43" spans="2:4" ht="14.25">
      <c r="B43" s="82" t="s">
        <v>333</v>
      </c>
      <c r="C43" s="42"/>
      <c r="D43" s="42"/>
    </row>
    <row r="44" spans="2:4" ht="14.25">
      <c r="B44" s="82" t="s">
        <v>203</v>
      </c>
      <c r="C44" s="42"/>
      <c r="D44" s="42"/>
    </row>
    <row r="45" spans="2:4" ht="14.25">
      <c r="B45" s="82" t="s">
        <v>57</v>
      </c>
      <c r="C45" s="42"/>
      <c r="D45" s="42"/>
    </row>
  </sheetData>
  <sheetProtection/>
  <mergeCells count="3">
    <mergeCell ref="B10:R10"/>
    <mergeCell ref="B11:R11"/>
    <mergeCell ref="Q2:Q4"/>
  </mergeCells>
  <dataValidations count="2">
    <dataValidation type="list" allowBlank="1" showInputMessage="1" showErrorMessage="1" promptTitle="Project Description" prompt="Choose or Specify" sqref="C3:C5">
      <formula1>$B$19:$B$45</formula1>
    </dataValidation>
    <dataValidation type="list" allowBlank="1" showInputMessage="1" showErrorMessage="1" promptTitle="Drop-Down Menu" prompt="Choose or Specify" sqref="N2:N5">
      <formula1>$D$20:$D$33</formula1>
    </dataValidation>
  </dataValidations>
  <printOptions/>
  <pageMargins left="0.5" right="0.5" top="0.5" bottom="0.5" header="0.3" footer="0.3"/>
  <pageSetup horizontalDpi="600" verticalDpi="600" orientation="landscape" scale="10" r:id="rId1"/>
</worksheet>
</file>

<file path=xl/worksheets/sheet12.xml><?xml version="1.0" encoding="utf-8"?>
<worksheet xmlns="http://schemas.openxmlformats.org/spreadsheetml/2006/main" xmlns:r="http://schemas.openxmlformats.org/officeDocument/2006/relationships">
  <dimension ref="A1:T102"/>
  <sheetViews>
    <sheetView tabSelected="1" zoomScale="75" zoomScaleNormal="75" zoomScalePageLayoutView="0" workbookViewId="0" topLeftCell="A1">
      <pane ySplit="1" topLeftCell="A57" activePane="bottomLeft" state="frozen"/>
      <selection pane="topLeft" activeCell="A1" sqref="A1"/>
      <selection pane="bottomLeft" activeCell="G61" sqref="G61"/>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102"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31.5" customHeight="1">
      <c r="A2" s="34" t="s">
        <v>265</v>
      </c>
      <c r="B2" s="75" t="s">
        <v>266</v>
      </c>
      <c r="C2" s="18" t="s">
        <v>14</v>
      </c>
      <c r="D2" s="18">
        <v>2005</v>
      </c>
      <c r="E2" s="30" t="s">
        <v>96</v>
      </c>
      <c r="F2" s="30" t="s">
        <v>268</v>
      </c>
      <c r="G2" s="17"/>
      <c r="H2" s="17">
        <v>8</v>
      </c>
      <c r="I2" s="17"/>
      <c r="J2" s="17"/>
      <c r="K2" s="17">
        <v>600</v>
      </c>
      <c r="L2" s="17">
        <v>50</v>
      </c>
      <c r="M2" s="17"/>
      <c r="N2" s="8"/>
      <c r="O2" s="7" t="s">
        <v>207</v>
      </c>
      <c r="P2" s="49"/>
      <c r="Q2" s="116"/>
      <c r="R2" s="92"/>
    </row>
    <row r="3" spans="1:17" ht="39.75" customHeight="1">
      <c r="A3" s="34" t="s">
        <v>265</v>
      </c>
      <c r="B3" s="75" t="s">
        <v>267</v>
      </c>
      <c r="C3" s="18" t="s">
        <v>70</v>
      </c>
      <c r="D3" s="18">
        <v>2005</v>
      </c>
      <c r="E3" s="30" t="s">
        <v>96</v>
      </c>
      <c r="F3" s="30" t="s">
        <v>398</v>
      </c>
      <c r="G3" s="17"/>
      <c r="H3" s="18"/>
      <c r="I3" s="18"/>
      <c r="J3" s="18"/>
      <c r="K3" s="18"/>
      <c r="L3" s="18">
        <v>5</v>
      </c>
      <c r="M3" s="18"/>
      <c r="N3" s="8"/>
      <c r="P3" s="49"/>
      <c r="Q3" s="117"/>
    </row>
    <row r="4" spans="1:18" ht="39" customHeight="1">
      <c r="A4" s="34" t="s">
        <v>265</v>
      </c>
      <c r="B4" s="75" t="s">
        <v>402</v>
      </c>
      <c r="C4" s="18" t="s">
        <v>333</v>
      </c>
      <c r="D4" s="18" t="s">
        <v>5</v>
      </c>
      <c r="E4" s="30" t="s">
        <v>399</v>
      </c>
      <c r="F4" s="30" t="s">
        <v>406</v>
      </c>
      <c r="G4" s="17"/>
      <c r="H4" s="17"/>
      <c r="I4" s="17"/>
      <c r="J4" s="17"/>
      <c r="K4" s="17"/>
      <c r="L4" s="17">
        <v>20</v>
      </c>
      <c r="M4" s="17">
        <v>10</v>
      </c>
      <c r="N4" s="8" t="s">
        <v>334</v>
      </c>
      <c r="O4" s="7"/>
      <c r="P4" s="49"/>
      <c r="Q4" s="117"/>
      <c r="R4" s="92" t="s">
        <v>401</v>
      </c>
    </row>
    <row r="5" spans="1:18" ht="52.5" customHeight="1">
      <c r="A5" s="35" t="s">
        <v>265</v>
      </c>
      <c r="B5" s="75" t="s">
        <v>269</v>
      </c>
      <c r="C5" s="18" t="s">
        <v>70</v>
      </c>
      <c r="D5" s="18" t="s">
        <v>397</v>
      </c>
      <c r="E5" s="30" t="s">
        <v>96</v>
      </c>
      <c r="F5" s="30" t="s">
        <v>398</v>
      </c>
      <c r="G5" s="18"/>
      <c r="H5" s="18"/>
      <c r="I5" s="18"/>
      <c r="J5" s="18"/>
      <c r="K5" s="18">
        <v>66</v>
      </c>
      <c r="L5" s="18">
        <v>16</v>
      </c>
      <c r="M5" s="18"/>
      <c r="N5" s="8"/>
      <c r="O5" s="7"/>
      <c r="P5" s="49"/>
      <c r="Q5" s="117"/>
      <c r="R5" s="92" t="s">
        <v>400</v>
      </c>
    </row>
    <row r="6" spans="1:18" ht="39" customHeight="1">
      <c r="A6" s="35" t="s">
        <v>265</v>
      </c>
      <c r="B6" s="75" t="s">
        <v>270</v>
      </c>
      <c r="C6" s="18" t="s">
        <v>328</v>
      </c>
      <c r="D6" s="18">
        <v>2006</v>
      </c>
      <c r="E6" s="30" t="s">
        <v>111</v>
      </c>
      <c r="F6" s="30" t="s">
        <v>407</v>
      </c>
      <c r="G6" s="17"/>
      <c r="H6" s="17"/>
      <c r="I6" s="17"/>
      <c r="J6" s="17"/>
      <c r="K6" s="17">
        <v>111</v>
      </c>
      <c r="L6" s="17">
        <v>20</v>
      </c>
      <c r="M6" s="17"/>
      <c r="N6" s="8"/>
      <c r="O6" s="7"/>
      <c r="P6" s="49"/>
      <c r="Q6" s="117"/>
      <c r="R6" s="92" t="s">
        <v>403</v>
      </c>
    </row>
    <row r="7" spans="1:18" ht="27.75" customHeight="1">
      <c r="A7" s="35" t="s">
        <v>265</v>
      </c>
      <c r="B7" s="75" t="s">
        <v>271</v>
      </c>
      <c r="C7" s="18" t="s">
        <v>43</v>
      </c>
      <c r="D7" s="18" t="s">
        <v>404</v>
      </c>
      <c r="E7" s="30" t="s">
        <v>111</v>
      </c>
      <c r="F7" s="30" t="s">
        <v>408</v>
      </c>
      <c r="G7" s="17"/>
      <c r="H7" s="17"/>
      <c r="I7" s="17">
        <v>25</v>
      </c>
      <c r="J7" s="17"/>
      <c r="K7" s="17">
        <v>69</v>
      </c>
      <c r="L7" s="17">
        <v>20</v>
      </c>
      <c r="M7" s="17"/>
      <c r="N7" s="8"/>
      <c r="O7" s="7"/>
      <c r="P7" s="49"/>
      <c r="Q7" s="117"/>
      <c r="R7" s="92"/>
    </row>
    <row r="8" spans="1:18" ht="39.75" customHeight="1">
      <c r="A8" s="35" t="s">
        <v>265</v>
      </c>
      <c r="B8" s="75" t="s">
        <v>272</v>
      </c>
      <c r="C8" s="18" t="s">
        <v>43</v>
      </c>
      <c r="D8" s="18" t="s">
        <v>404</v>
      </c>
      <c r="E8" s="30" t="s">
        <v>111</v>
      </c>
      <c r="F8" s="30" t="s">
        <v>408</v>
      </c>
      <c r="G8" s="17"/>
      <c r="H8" s="17"/>
      <c r="I8" s="17"/>
      <c r="J8" s="17"/>
      <c r="K8" s="17">
        <v>75</v>
      </c>
      <c r="L8" s="17">
        <v>10</v>
      </c>
      <c r="M8" s="17"/>
      <c r="N8" s="8"/>
      <c r="O8" s="7"/>
      <c r="P8" s="49"/>
      <c r="Q8" s="117"/>
      <c r="R8" s="92"/>
    </row>
    <row r="9" spans="1:18" ht="74.25" customHeight="1">
      <c r="A9" s="35" t="s">
        <v>265</v>
      </c>
      <c r="B9" s="75" t="s">
        <v>273</v>
      </c>
      <c r="C9" s="18" t="s">
        <v>331</v>
      </c>
      <c r="D9" s="18" t="s">
        <v>405</v>
      </c>
      <c r="E9" s="30" t="s">
        <v>58</v>
      </c>
      <c r="F9" s="30" t="s">
        <v>268</v>
      </c>
      <c r="G9" s="17">
        <v>55</v>
      </c>
      <c r="H9" s="17"/>
      <c r="I9" s="17"/>
      <c r="J9" s="17"/>
      <c r="K9" s="17">
        <v>141</v>
      </c>
      <c r="L9" s="17">
        <v>10</v>
      </c>
      <c r="M9" s="17"/>
      <c r="N9" s="8"/>
      <c r="O9" s="7"/>
      <c r="P9" s="49" t="s">
        <v>409</v>
      </c>
      <c r="Q9" s="117"/>
      <c r="R9" s="92"/>
    </row>
    <row r="10" spans="1:18" ht="33.75" customHeight="1">
      <c r="A10" s="35" t="s">
        <v>265</v>
      </c>
      <c r="B10" s="75" t="s">
        <v>410</v>
      </c>
      <c r="C10" s="18" t="s">
        <v>325</v>
      </c>
      <c r="D10" s="18">
        <v>2007</v>
      </c>
      <c r="E10" s="30" t="s">
        <v>135</v>
      </c>
      <c r="F10" s="30" t="s">
        <v>411</v>
      </c>
      <c r="G10" s="17"/>
      <c r="H10" s="17"/>
      <c r="I10" s="17"/>
      <c r="J10" s="17"/>
      <c r="K10" s="17">
        <v>87</v>
      </c>
      <c r="L10" s="17">
        <v>10</v>
      </c>
      <c r="M10" s="17"/>
      <c r="N10" s="8"/>
      <c r="O10" s="7"/>
      <c r="P10" s="49"/>
      <c r="Q10" s="117"/>
      <c r="R10" s="92" t="s">
        <v>412</v>
      </c>
    </row>
    <row r="11" spans="1:18" ht="29.25" customHeight="1">
      <c r="A11" s="35" t="s">
        <v>265</v>
      </c>
      <c r="B11" s="75" t="s">
        <v>413</v>
      </c>
      <c r="C11" s="18" t="s">
        <v>325</v>
      </c>
      <c r="D11" s="18">
        <v>2007</v>
      </c>
      <c r="E11" s="30" t="s">
        <v>111</v>
      </c>
      <c r="F11" s="30" t="s">
        <v>268</v>
      </c>
      <c r="G11" s="17">
        <v>0.5</v>
      </c>
      <c r="H11" s="17"/>
      <c r="I11" s="17"/>
      <c r="J11" s="17"/>
      <c r="K11" s="17">
        <v>147</v>
      </c>
      <c r="L11" s="17">
        <v>15</v>
      </c>
      <c r="M11" s="17"/>
      <c r="N11" s="8"/>
      <c r="O11" s="7"/>
      <c r="P11" s="49"/>
      <c r="Q11" s="117"/>
      <c r="R11" s="92"/>
    </row>
    <row r="12" spans="1:18" ht="27.75" customHeight="1">
      <c r="A12" s="35" t="s">
        <v>265</v>
      </c>
      <c r="B12" s="75" t="s">
        <v>414</v>
      </c>
      <c r="C12" s="18" t="s">
        <v>329</v>
      </c>
      <c r="D12" s="18">
        <v>2009</v>
      </c>
      <c r="E12" s="30" t="s">
        <v>135</v>
      </c>
      <c r="F12" s="30" t="s">
        <v>415</v>
      </c>
      <c r="G12" s="17">
        <v>22</v>
      </c>
      <c r="H12" s="17"/>
      <c r="I12" s="17"/>
      <c r="J12" s="17"/>
      <c r="K12" s="17">
        <v>201</v>
      </c>
      <c r="L12" s="17">
        <v>35</v>
      </c>
      <c r="M12" s="17"/>
      <c r="N12" s="8"/>
      <c r="O12" s="7"/>
      <c r="P12" s="49"/>
      <c r="Q12" s="117"/>
      <c r="R12" s="92"/>
    </row>
    <row r="13" spans="1:18" ht="30" customHeight="1">
      <c r="A13" s="35" t="s">
        <v>265</v>
      </c>
      <c r="B13" s="75" t="s">
        <v>416</v>
      </c>
      <c r="C13" s="18" t="s">
        <v>333</v>
      </c>
      <c r="D13" s="18" t="s">
        <v>417</v>
      </c>
      <c r="E13" s="30" t="s">
        <v>111</v>
      </c>
      <c r="F13" s="30" t="s">
        <v>423</v>
      </c>
      <c r="G13" s="17"/>
      <c r="H13" s="17"/>
      <c r="I13" s="17"/>
      <c r="J13" s="17"/>
      <c r="K13" s="17">
        <v>45</v>
      </c>
      <c r="L13" s="17">
        <v>15</v>
      </c>
      <c r="M13" s="17">
        <v>5</v>
      </c>
      <c r="N13" s="8" t="s">
        <v>334</v>
      </c>
      <c r="O13" s="7"/>
      <c r="P13" s="49"/>
      <c r="Q13" s="117"/>
      <c r="R13" s="92"/>
    </row>
    <row r="14" spans="1:18" ht="33" customHeight="1">
      <c r="A14" s="35" t="s">
        <v>265</v>
      </c>
      <c r="B14" s="75" t="s">
        <v>418</v>
      </c>
      <c r="C14" s="18" t="s">
        <v>325</v>
      </c>
      <c r="D14" s="18">
        <v>2008</v>
      </c>
      <c r="E14" s="30" t="s">
        <v>111</v>
      </c>
      <c r="F14" s="30" t="s">
        <v>268</v>
      </c>
      <c r="G14" s="17">
        <v>1</v>
      </c>
      <c r="H14" s="17"/>
      <c r="I14" s="17"/>
      <c r="J14" s="17"/>
      <c r="K14" s="17">
        <v>187</v>
      </c>
      <c r="L14" s="17">
        <v>15</v>
      </c>
      <c r="M14" s="17"/>
      <c r="N14" s="8"/>
      <c r="O14" s="7"/>
      <c r="P14" s="49"/>
      <c r="Q14" s="117"/>
      <c r="R14" s="92"/>
    </row>
    <row r="15" spans="1:18" ht="18" customHeight="1">
      <c r="A15" s="35" t="s">
        <v>265</v>
      </c>
      <c r="B15" s="75" t="s">
        <v>419</v>
      </c>
      <c r="C15" s="18" t="s">
        <v>14</v>
      </c>
      <c r="D15" s="18">
        <v>2009</v>
      </c>
      <c r="E15" s="30" t="s">
        <v>135</v>
      </c>
      <c r="F15" s="30" t="s">
        <v>420</v>
      </c>
      <c r="G15" s="17"/>
      <c r="H15" s="17">
        <v>5</v>
      </c>
      <c r="I15" s="17"/>
      <c r="J15" s="17"/>
      <c r="K15" s="17">
        <v>67</v>
      </c>
      <c r="L15" s="17">
        <v>15</v>
      </c>
      <c r="M15" s="17"/>
      <c r="N15" s="8"/>
      <c r="O15" s="7"/>
      <c r="P15" s="49"/>
      <c r="Q15" s="117"/>
      <c r="R15" s="92"/>
    </row>
    <row r="16" spans="1:18" ht="18" customHeight="1">
      <c r="A16" s="35" t="s">
        <v>265</v>
      </c>
      <c r="B16" s="75" t="s">
        <v>421</v>
      </c>
      <c r="C16" s="18" t="s">
        <v>43</v>
      </c>
      <c r="D16" s="18">
        <v>2009</v>
      </c>
      <c r="E16" s="30" t="s">
        <v>111</v>
      </c>
      <c r="F16" s="30" t="s">
        <v>422</v>
      </c>
      <c r="G16" s="17"/>
      <c r="H16" s="17"/>
      <c r="I16" s="17"/>
      <c r="J16" s="17"/>
      <c r="K16" s="17"/>
      <c r="L16" s="17"/>
      <c r="M16" s="17"/>
      <c r="N16" s="8"/>
      <c r="O16" s="7"/>
      <c r="P16" s="49"/>
      <c r="Q16" s="117"/>
      <c r="R16" s="92"/>
    </row>
    <row r="17" spans="1:18" ht="29.25" customHeight="1">
      <c r="A17" s="35" t="s">
        <v>265</v>
      </c>
      <c r="B17" s="75" t="s">
        <v>424</v>
      </c>
      <c r="C17" s="18" t="s">
        <v>325</v>
      </c>
      <c r="D17" s="18" t="s">
        <v>417</v>
      </c>
      <c r="E17" s="30" t="s">
        <v>135</v>
      </c>
      <c r="F17" s="30" t="s">
        <v>425</v>
      </c>
      <c r="G17" s="17">
        <v>94.5</v>
      </c>
      <c r="H17" s="17"/>
      <c r="I17" s="17"/>
      <c r="J17" s="17"/>
      <c r="K17" s="17">
        <v>87.5</v>
      </c>
      <c r="L17" s="17">
        <v>10</v>
      </c>
      <c r="M17" s="17"/>
      <c r="N17" s="8"/>
      <c r="O17" s="7"/>
      <c r="P17" s="49"/>
      <c r="Q17" s="117"/>
      <c r="R17" s="92"/>
    </row>
    <row r="18" spans="1:18" ht="26.25" customHeight="1">
      <c r="A18" s="35" t="s">
        <v>265</v>
      </c>
      <c r="B18" s="75" t="s">
        <v>426</v>
      </c>
      <c r="C18" s="18" t="s">
        <v>328</v>
      </c>
      <c r="D18" s="18" t="s">
        <v>5</v>
      </c>
      <c r="E18" s="30" t="s">
        <v>135</v>
      </c>
      <c r="F18" s="30" t="s">
        <v>427</v>
      </c>
      <c r="G18" s="17">
        <v>5</v>
      </c>
      <c r="H18" s="17"/>
      <c r="I18" s="17"/>
      <c r="J18" s="17"/>
      <c r="K18" s="17">
        <v>90</v>
      </c>
      <c r="L18" s="17">
        <v>20</v>
      </c>
      <c r="M18" s="17"/>
      <c r="N18" s="8"/>
      <c r="O18" s="7"/>
      <c r="P18" s="49"/>
      <c r="Q18" s="117"/>
      <c r="R18" s="92"/>
    </row>
    <row r="19" spans="1:18" ht="55.5" customHeight="1">
      <c r="A19" s="35" t="s">
        <v>265</v>
      </c>
      <c r="B19" s="104" t="s">
        <v>433</v>
      </c>
      <c r="C19" s="18" t="s">
        <v>336</v>
      </c>
      <c r="D19" s="18">
        <v>2010</v>
      </c>
      <c r="E19" s="30" t="s">
        <v>135</v>
      </c>
      <c r="F19" s="104" t="s">
        <v>434</v>
      </c>
      <c r="G19" s="17"/>
      <c r="H19" s="17"/>
      <c r="I19" s="17"/>
      <c r="J19" s="17"/>
      <c r="K19" s="17">
        <v>40</v>
      </c>
      <c r="L19" s="17">
        <v>15</v>
      </c>
      <c r="M19" s="17"/>
      <c r="N19" s="8"/>
      <c r="O19" s="7"/>
      <c r="P19" s="49"/>
      <c r="Q19" s="117"/>
      <c r="R19" s="107" t="s">
        <v>435</v>
      </c>
    </row>
    <row r="20" spans="1:18" ht="76.5" customHeight="1">
      <c r="A20" s="35" t="s">
        <v>265</v>
      </c>
      <c r="B20" s="75" t="s">
        <v>428</v>
      </c>
      <c r="C20" s="18" t="s">
        <v>323</v>
      </c>
      <c r="D20" s="18" t="s">
        <v>5</v>
      </c>
      <c r="E20" s="30" t="s">
        <v>111</v>
      </c>
      <c r="F20" s="30" t="s">
        <v>429</v>
      </c>
      <c r="G20" s="17">
        <v>2</v>
      </c>
      <c r="H20" s="17"/>
      <c r="I20" s="17">
        <v>25</v>
      </c>
      <c r="J20" s="17"/>
      <c r="K20" s="17">
        <v>97</v>
      </c>
      <c r="L20" s="17">
        <v>18.6</v>
      </c>
      <c r="M20" s="17"/>
      <c r="N20" s="8"/>
      <c r="O20" s="7"/>
      <c r="P20" s="49"/>
      <c r="Q20" s="118"/>
      <c r="R20" s="92" t="s">
        <v>430</v>
      </c>
    </row>
    <row r="21" spans="1:18" ht="70.5" customHeight="1">
      <c r="A21" s="35" t="s">
        <v>265</v>
      </c>
      <c r="B21" s="105" t="s">
        <v>431</v>
      </c>
      <c r="C21" s="18" t="s">
        <v>14</v>
      </c>
      <c r="D21" s="18">
        <v>2011</v>
      </c>
      <c r="E21" s="30" t="s">
        <v>135</v>
      </c>
      <c r="F21" s="104" t="s">
        <v>442</v>
      </c>
      <c r="G21" s="17"/>
      <c r="H21" s="17">
        <v>1.5</v>
      </c>
      <c r="I21" s="17"/>
      <c r="J21" s="17"/>
      <c r="K21" s="17">
        <v>75</v>
      </c>
      <c r="L21" s="17">
        <v>20</v>
      </c>
      <c r="M21" s="17"/>
      <c r="N21" s="8"/>
      <c r="O21" s="7"/>
      <c r="P21" s="49"/>
      <c r="Q21" s="56"/>
      <c r="R21" s="92"/>
    </row>
    <row r="22" spans="1:18" ht="58.5" customHeight="1">
      <c r="A22" s="35" t="s">
        <v>265</v>
      </c>
      <c r="B22" s="106" t="s">
        <v>432</v>
      </c>
      <c r="C22" s="18" t="s">
        <v>325</v>
      </c>
      <c r="D22" s="18" t="s">
        <v>5</v>
      </c>
      <c r="E22" s="30" t="s">
        <v>135</v>
      </c>
      <c r="F22" s="108" t="s">
        <v>441</v>
      </c>
      <c r="G22" s="17">
        <v>40</v>
      </c>
      <c r="H22" s="17"/>
      <c r="I22" s="17"/>
      <c r="J22" s="17"/>
      <c r="K22" s="17">
        <v>100.7</v>
      </c>
      <c r="L22" s="17">
        <v>20</v>
      </c>
      <c r="M22" s="17">
        <v>1</v>
      </c>
      <c r="N22" s="8"/>
      <c r="O22" s="7"/>
      <c r="P22" s="49"/>
      <c r="Q22" s="56"/>
      <c r="R22" s="92"/>
    </row>
    <row r="23" spans="1:18" ht="58.5" customHeight="1">
      <c r="A23" s="35" t="s">
        <v>265</v>
      </c>
      <c r="B23" s="105" t="s">
        <v>436</v>
      </c>
      <c r="C23" s="18" t="s">
        <v>331</v>
      </c>
      <c r="D23" s="18">
        <v>2011</v>
      </c>
      <c r="E23" s="30" t="s">
        <v>135</v>
      </c>
      <c r="F23" s="104" t="s">
        <v>440</v>
      </c>
      <c r="G23" s="17">
        <v>1</v>
      </c>
      <c r="H23" s="17">
        <v>0.5</v>
      </c>
      <c r="I23" s="17"/>
      <c r="J23" s="17"/>
      <c r="K23" s="17">
        <v>36</v>
      </c>
      <c r="L23" s="17">
        <v>5</v>
      </c>
      <c r="M23" s="17">
        <v>3</v>
      </c>
      <c r="N23" s="8"/>
      <c r="O23" s="7"/>
      <c r="P23" s="49"/>
      <c r="Q23" s="56"/>
      <c r="R23" s="92" t="s">
        <v>437</v>
      </c>
    </row>
    <row r="24" spans="1:18" ht="58.5" customHeight="1">
      <c r="A24" s="35" t="s">
        <v>265</v>
      </c>
      <c r="B24" s="106" t="s">
        <v>438</v>
      </c>
      <c r="C24" s="18" t="s">
        <v>325</v>
      </c>
      <c r="D24" s="18">
        <v>2011</v>
      </c>
      <c r="E24" s="30" t="s">
        <v>135</v>
      </c>
      <c r="F24" s="106" t="s">
        <v>439</v>
      </c>
      <c r="G24" s="17">
        <v>10</v>
      </c>
      <c r="H24" s="17"/>
      <c r="I24" s="17"/>
      <c r="J24" s="17"/>
      <c r="K24" s="17">
        <v>67</v>
      </c>
      <c r="L24" s="17">
        <v>25</v>
      </c>
      <c r="M24" s="17"/>
      <c r="N24" s="8"/>
      <c r="O24" s="7"/>
      <c r="P24" s="49"/>
      <c r="Q24" s="56"/>
      <c r="R24" s="92"/>
    </row>
    <row r="25" spans="1:18" ht="66.75" customHeight="1">
      <c r="A25" s="35" t="s">
        <v>265</v>
      </c>
      <c r="B25" s="105" t="s">
        <v>443</v>
      </c>
      <c r="C25" s="18" t="s">
        <v>329</v>
      </c>
      <c r="D25" s="18" t="s">
        <v>5</v>
      </c>
      <c r="E25" s="30" t="s">
        <v>135</v>
      </c>
      <c r="F25" s="104" t="s">
        <v>444</v>
      </c>
      <c r="G25" s="17">
        <v>87</v>
      </c>
      <c r="H25" s="17"/>
      <c r="I25" s="17"/>
      <c r="J25" s="17"/>
      <c r="K25" s="17">
        <v>127</v>
      </c>
      <c r="L25" s="17">
        <v>25</v>
      </c>
      <c r="M25" s="17"/>
      <c r="N25" s="8"/>
      <c r="O25" s="7"/>
      <c r="P25" s="49"/>
      <c r="Q25" s="56"/>
      <c r="R25" s="92"/>
    </row>
    <row r="26" spans="1:18" ht="58.5" customHeight="1">
      <c r="A26" s="35" t="s">
        <v>265</v>
      </c>
      <c r="B26" s="106" t="s">
        <v>446</v>
      </c>
      <c r="C26" s="18" t="s">
        <v>43</v>
      </c>
      <c r="D26" s="18">
        <v>2011</v>
      </c>
      <c r="E26" s="30" t="s">
        <v>445</v>
      </c>
      <c r="F26" s="106" t="s">
        <v>448</v>
      </c>
      <c r="G26" s="17"/>
      <c r="H26" s="17"/>
      <c r="I26" s="17"/>
      <c r="J26" s="17"/>
      <c r="K26" s="17">
        <v>30</v>
      </c>
      <c r="L26" s="17">
        <v>5</v>
      </c>
      <c r="M26" s="17">
        <v>25</v>
      </c>
      <c r="N26" s="8"/>
      <c r="O26" s="7"/>
      <c r="P26" s="49"/>
      <c r="Q26" s="56"/>
      <c r="R26" s="92" t="s">
        <v>447</v>
      </c>
    </row>
    <row r="27" spans="1:18" ht="58.5" customHeight="1">
      <c r="A27" s="35" t="s">
        <v>265</v>
      </c>
      <c r="B27" s="106" t="s">
        <v>449</v>
      </c>
      <c r="C27" s="18" t="s">
        <v>14</v>
      </c>
      <c r="D27" s="18">
        <v>2012</v>
      </c>
      <c r="E27" s="30" t="s">
        <v>135</v>
      </c>
      <c r="F27" s="106"/>
      <c r="G27" s="17"/>
      <c r="H27" s="17">
        <v>5</v>
      </c>
      <c r="I27" s="17"/>
      <c r="J27" s="17"/>
      <c r="K27" s="17">
        <v>100</v>
      </c>
      <c r="L27" s="17">
        <v>20</v>
      </c>
      <c r="M27" s="17"/>
      <c r="N27" s="8"/>
      <c r="O27" s="7"/>
      <c r="P27" s="49"/>
      <c r="Q27" s="56"/>
      <c r="R27" s="92"/>
    </row>
    <row r="28" spans="1:18" ht="58.5" customHeight="1">
      <c r="A28" s="35" t="s">
        <v>265</v>
      </c>
      <c r="B28" s="106" t="s">
        <v>466</v>
      </c>
      <c r="C28" s="18" t="s">
        <v>14</v>
      </c>
      <c r="D28" s="18" t="s">
        <v>450</v>
      </c>
      <c r="E28" s="30" t="s">
        <v>452</v>
      </c>
      <c r="F28" s="106" t="s">
        <v>451</v>
      </c>
      <c r="G28" s="17"/>
      <c r="H28" s="17"/>
      <c r="I28" s="17"/>
      <c r="J28" s="17">
        <v>25</v>
      </c>
      <c r="K28" s="23">
        <v>1160</v>
      </c>
      <c r="L28" s="17">
        <v>40</v>
      </c>
      <c r="M28" s="17"/>
      <c r="N28" s="8"/>
      <c r="O28" s="7"/>
      <c r="P28" s="49">
        <v>200</v>
      </c>
      <c r="Q28" s="56"/>
      <c r="R28" s="92"/>
    </row>
    <row r="29" spans="1:18" ht="58.5" customHeight="1">
      <c r="A29" s="35" t="s">
        <v>265</v>
      </c>
      <c r="B29" s="106" t="s">
        <v>453</v>
      </c>
      <c r="C29" s="18" t="s">
        <v>70</v>
      </c>
      <c r="D29" s="18">
        <v>2013</v>
      </c>
      <c r="E29" s="30" t="s">
        <v>452</v>
      </c>
      <c r="F29" s="106" t="s">
        <v>454</v>
      </c>
      <c r="G29" s="17"/>
      <c r="H29" s="17">
        <v>0.68</v>
      </c>
      <c r="I29" s="17"/>
      <c r="J29" s="17"/>
      <c r="K29" s="17">
        <v>80</v>
      </c>
      <c r="L29" s="17">
        <v>25</v>
      </c>
      <c r="M29" s="17"/>
      <c r="N29" s="8"/>
      <c r="O29" s="7"/>
      <c r="P29" s="49"/>
      <c r="Q29" s="56"/>
      <c r="R29" s="92"/>
    </row>
    <row r="30" spans="1:18" ht="58.5" customHeight="1">
      <c r="A30" s="35" t="s">
        <v>265</v>
      </c>
      <c r="B30" s="106" t="s">
        <v>455</v>
      </c>
      <c r="C30" s="18" t="s">
        <v>43</v>
      </c>
      <c r="D30" s="18">
        <v>2013</v>
      </c>
      <c r="E30" s="30"/>
      <c r="F30" s="106" t="s">
        <v>456</v>
      </c>
      <c r="G30" s="17">
        <v>0.5</v>
      </c>
      <c r="H30" s="17"/>
      <c r="I30" s="17">
        <v>100</v>
      </c>
      <c r="J30" s="17"/>
      <c r="K30" s="17">
        <v>19.2</v>
      </c>
      <c r="L30" s="17">
        <v>7.2</v>
      </c>
      <c r="M30" s="17">
        <v>1</v>
      </c>
      <c r="N30" s="8"/>
      <c r="O30" s="7"/>
      <c r="P30" s="49"/>
      <c r="Q30" s="56"/>
      <c r="R30" s="92"/>
    </row>
    <row r="31" spans="1:18" ht="58.5" customHeight="1">
      <c r="A31" s="35" t="s">
        <v>265</v>
      </c>
      <c r="B31" s="106" t="s">
        <v>457</v>
      </c>
      <c r="C31" s="18" t="s">
        <v>70</v>
      </c>
      <c r="D31" s="18">
        <v>2013</v>
      </c>
      <c r="E31" s="30" t="s">
        <v>452</v>
      </c>
      <c r="F31" s="106" t="s">
        <v>458</v>
      </c>
      <c r="G31" s="17">
        <v>10</v>
      </c>
      <c r="H31" s="17"/>
      <c r="I31" s="17">
        <v>500</v>
      </c>
      <c r="J31" s="17">
        <v>80</v>
      </c>
      <c r="K31" s="17">
        <v>80.7</v>
      </c>
      <c r="L31" s="17">
        <v>25</v>
      </c>
      <c r="M31" s="17">
        <v>1</v>
      </c>
      <c r="N31" s="8"/>
      <c r="O31" s="7"/>
      <c r="P31" s="49">
        <v>800</v>
      </c>
      <c r="Q31" s="56"/>
      <c r="R31" s="92"/>
    </row>
    <row r="32" spans="1:18" ht="58.5" customHeight="1">
      <c r="A32" s="35" t="s">
        <v>265</v>
      </c>
      <c r="B32" s="106" t="s">
        <v>468</v>
      </c>
      <c r="C32" s="18" t="s">
        <v>43</v>
      </c>
      <c r="D32" s="18">
        <v>2013</v>
      </c>
      <c r="E32" s="30" t="s">
        <v>452</v>
      </c>
      <c r="F32" s="106" t="s">
        <v>469</v>
      </c>
      <c r="G32" s="17">
        <v>24.4</v>
      </c>
      <c r="H32" s="17"/>
      <c r="I32" s="17"/>
      <c r="J32" s="17"/>
      <c r="K32" s="17">
        <v>100</v>
      </c>
      <c r="L32" s="17">
        <v>12.5</v>
      </c>
      <c r="M32" s="17"/>
      <c r="N32" s="8"/>
      <c r="O32" s="7"/>
      <c r="P32" s="49"/>
      <c r="Q32" s="56"/>
      <c r="R32" s="92"/>
    </row>
    <row r="33" spans="1:18" ht="58.5" customHeight="1">
      <c r="A33" s="35" t="s">
        <v>265</v>
      </c>
      <c r="B33" s="106" t="s">
        <v>459</v>
      </c>
      <c r="C33" s="18" t="s">
        <v>43</v>
      </c>
      <c r="D33" s="18">
        <v>2014</v>
      </c>
      <c r="E33" s="30"/>
      <c r="F33" s="106" t="s">
        <v>460</v>
      </c>
      <c r="G33" s="17"/>
      <c r="H33" s="17"/>
      <c r="I33" s="17">
        <v>100</v>
      </c>
      <c r="J33" s="17">
        <v>100</v>
      </c>
      <c r="K33" s="17">
        <v>37.9</v>
      </c>
      <c r="L33" s="17">
        <v>5</v>
      </c>
      <c r="M33" s="17">
        <v>5</v>
      </c>
      <c r="N33" s="8"/>
      <c r="O33" s="7"/>
      <c r="P33" s="111">
        <v>1000</v>
      </c>
      <c r="Q33" s="56"/>
      <c r="R33" s="92"/>
    </row>
    <row r="34" spans="1:18" ht="58.5" customHeight="1">
      <c r="A34" s="35" t="s">
        <v>265</v>
      </c>
      <c r="B34" s="106" t="s">
        <v>461</v>
      </c>
      <c r="C34" s="18" t="s">
        <v>14</v>
      </c>
      <c r="D34" s="18">
        <v>2014</v>
      </c>
      <c r="E34" s="30" t="s">
        <v>452</v>
      </c>
      <c r="F34" s="106" t="s">
        <v>462</v>
      </c>
      <c r="G34" s="17"/>
      <c r="H34" s="17">
        <v>5</v>
      </c>
      <c r="I34" s="17"/>
      <c r="J34" s="17"/>
      <c r="K34" s="17" t="s">
        <v>463</v>
      </c>
      <c r="L34" s="17">
        <v>12.5</v>
      </c>
      <c r="M34" s="17"/>
      <c r="N34" s="8"/>
      <c r="O34" s="7"/>
      <c r="P34" s="49"/>
      <c r="Q34" s="56"/>
      <c r="R34" s="92"/>
    </row>
    <row r="35" spans="1:18" ht="58.5" customHeight="1">
      <c r="A35" s="35" t="s">
        <v>265</v>
      </c>
      <c r="B35" s="106" t="s">
        <v>464</v>
      </c>
      <c r="C35" s="18" t="s">
        <v>43</v>
      </c>
      <c r="D35" s="18">
        <v>2015</v>
      </c>
      <c r="E35" s="30" t="s">
        <v>111</v>
      </c>
      <c r="F35" s="106" t="s">
        <v>465</v>
      </c>
      <c r="G35" s="17"/>
      <c r="H35" s="17"/>
      <c r="I35" s="23">
        <v>10000</v>
      </c>
      <c r="J35" s="17"/>
      <c r="K35" s="17">
        <v>100</v>
      </c>
      <c r="L35" s="17">
        <v>25</v>
      </c>
      <c r="M35" s="17"/>
      <c r="N35" s="8"/>
      <c r="O35" s="7"/>
      <c r="P35" s="49"/>
      <c r="Q35" s="56"/>
      <c r="R35" s="92"/>
    </row>
    <row r="36" spans="1:18" ht="58.5" customHeight="1">
      <c r="A36" s="35" t="s">
        <v>265</v>
      </c>
      <c r="B36" s="106" t="s">
        <v>467</v>
      </c>
      <c r="C36" s="18" t="s">
        <v>70</v>
      </c>
      <c r="D36" s="18">
        <v>2015</v>
      </c>
      <c r="E36" s="30" t="s">
        <v>452</v>
      </c>
      <c r="F36" s="106" t="s">
        <v>470</v>
      </c>
      <c r="G36" s="17">
        <v>27.5</v>
      </c>
      <c r="H36" s="17"/>
      <c r="I36" s="17"/>
      <c r="J36" s="17"/>
      <c r="K36" s="17">
        <v>96</v>
      </c>
      <c r="L36" s="17">
        <v>17.1</v>
      </c>
      <c r="M36" s="17"/>
      <c r="N36" s="8"/>
      <c r="O36" s="7"/>
      <c r="P36" s="49"/>
      <c r="Q36" s="56"/>
      <c r="R36" s="92"/>
    </row>
    <row r="37" spans="1:18" ht="58.5" customHeight="1">
      <c r="A37" s="35" t="s">
        <v>265</v>
      </c>
      <c r="B37" s="106" t="s">
        <v>471</v>
      </c>
      <c r="C37" s="18" t="s">
        <v>70</v>
      </c>
      <c r="D37" s="18">
        <v>2016</v>
      </c>
      <c r="E37" s="30" t="s">
        <v>452</v>
      </c>
      <c r="F37" s="106" t="s">
        <v>472</v>
      </c>
      <c r="G37" s="17"/>
      <c r="H37" s="17" t="s">
        <v>473</v>
      </c>
      <c r="I37" s="17"/>
      <c r="J37" s="17">
        <v>40</v>
      </c>
      <c r="K37" s="17">
        <v>110</v>
      </c>
      <c r="L37" s="17">
        <v>20</v>
      </c>
      <c r="M37" s="17"/>
      <c r="N37" s="8"/>
      <c r="O37" s="7"/>
      <c r="P37" s="49">
        <v>10</v>
      </c>
      <c r="Q37" s="56"/>
      <c r="R37" s="92"/>
    </row>
    <row r="38" spans="1:18" ht="58.5" customHeight="1">
      <c r="A38" s="35" t="s">
        <v>265</v>
      </c>
      <c r="B38" s="106" t="s">
        <v>474</v>
      </c>
      <c r="C38" s="18" t="s">
        <v>48</v>
      </c>
      <c r="D38" s="18">
        <v>2017</v>
      </c>
      <c r="E38" s="30" t="s">
        <v>452</v>
      </c>
      <c r="F38" s="106" t="s">
        <v>475</v>
      </c>
      <c r="G38" s="17">
        <v>0.9</v>
      </c>
      <c r="H38" s="17"/>
      <c r="I38" s="17"/>
      <c r="J38" s="17"/>
      <c r="K38" s="17">
        <v>132.5</v>
      </c>
      <c r="L38" s="17">
        <v>25</v>
      </c>
      <c r="M38" s="17"/>
      <c r="N38" s="8"/>
      <c r="O38" s="7"/>
      <c r="P38" s="49"/>
      <c r="Q38" s="56"/>
      <c r="R38" s="92"/>
    </row>
    <row r="39" spans="1:18" ht="58.5" customHeight="1">
      <c r="A39" s="35" t="s">
        <v>265</v>
      </c>
      <c r="B39" s="106" t="s">
        <v>476</v>
      </c>
      <c r="C39" s="18" t="s">
        <v>43</v>
      </c>
      <c r="D39" s="18">
        <v>2017</v>
      </c>
      <c r="E39" s="30"/>
      <c r="F39" s="106" t="s">
        <v>477</v>
      </c>
      <c r="G39" s="17"/>
      <c r="H39" s="17"/>
      <c r="I39" s="23">
        <v>10000</v>
      </c>
      <c r="J39" s="17"/>
      <c r="K39" s="17">
        <v>50</v>
      </c>
      <c r="L39" s="17">
        <v>7</v>
      </c>
      <c r="M39" s="17">
        <v>15</v>
      </c>
      <c r="N39" s="8"/>
      <c r="O39" s="7"/>
      <c r="P39" s="49"/>
      <c r="Q39" s="56"/>
      <c r="R39" s="92"/>
    </row>
    <row r="40" spans="1:18" ht="58.5" customHeight="1">
      <c r="A40" s="35" t="s">
        <v>265</v>
      </c>
      <c r="B40" s="106" t="s">
        <v>478</v>
      </c>
      <c r="C40" s="18" t="s">
        <v>48</v>
      </c>
      <c r="D40" s="18">
        <v>2018</v>
      </c>
      <c r="E40" s="30" t="s">
        <v>452</v>
      </c>
      <c r="F40" s="106" t="s">
        <v>479</v>
      </c>
      <c r="G40" s="17">
        <v>2</v>
      </c>
      <c r="H40" s="17"/>
      <c r="I40" s="17"/>
      <c r="J40" s="17"/>
      <c r="K40" s="23">
        <v>2300</v>
      </c>
      <c r="L40" s="17">
        <v>46.7</v>
      </c>
      <c r="M40" s="17"/>
      <c r="N40" s="8"/>
      <c r="O40" s="7"/>
      <c r="P40" s="49"/>
      <c r="Q40" s="56"/>
      <c r="R40" s="92"/>
    </row>
    <row r="41" spans="1:18" ht="58.5" customHeight="1">
      <c r="A41" s="35" t="s">
        <v>265</v>
      </c>
      <c r="B41" s="106" t="s">
        <v>480</v>
      </c>
      <c r="C41" s="18" t="s">
        <v>48</v>
      </c>
      <c r="D41" s="18">
        <v>2018</v>
      </c>
      <c r="E41" s="30"/>
      <c r="F41" s="106" t="s">
        <v>481</v>
      </c>
      <c r="G41" s="17">
        <v>1</v>
      </c>
      <c r="H41" s="17"/>
      <c r="I41" s="17"/>
      <c r="J41" s="17">
        <v>20</v>
      </c>
      <c r="K41" s="17">
        <v>73.8</v>
      </c>
      <c r="L41" s="17">
        <v>15</v>
      </c>
      <c r="M41" s="17">
        <v>1</v>
      </c>
      <c r="N41" s="8"/>
      <c r="O41" s="7"/>
      <c r="P41" s="49">
        <v>12020</v>
      </c>
      <c r="Q41" s="56"/>
      <c r="R41" s="92"/>
    </row>
    <row r="42" spans="1:18" ht="58.5" customHeight="1">
      <c r="A42" s="35" t="s">
        <v>265</v>
      </c>
      <c r="B42" s="106" t="s">
        <v>482</v>
      </c>
      <c r="C42" s="18" t="s">
        <v>48</v>
      </c>
      <c r="D42" s="18">
        <v>2018</v>
      </c>
      <c r="E42" s="30"/>
      <c r="F42" s="106" t="s">
        <v>483</v>
      </c>
      <c r="G42" s="17">
        <v>12.6</v>
      </c>
      <c r="H42" s="17"/>
      <c r="I42" s="17"/>
      <c r="J42" s="17"/>
      <c r="K42" s="17">
        <v>919</v>
      </c>
      <c r="L42" s="17">
        <v>10.6</v>
      </c>
      <c r="M42" s="17">
        <v>2.4</v>
      </c>
      <c r="N42" s="8"/>
      <c r="O42" s="7"/>
      <c r="P42" s="49"/>
      <c r="Q42" s="56"/>
      <c r="R42" s="92"/>
    </row>
    <row r="43" spans="1:18" ht="58.5" customHeight="1">
      <c r="A43" s="35" t="s">
        <v>265</v>
      </c>
      <c r="B43" s="106" t="s">
        <v>484</v>
      </c>
      <c r="C43" s="18" t="s">
        <v>70</v>
      </c>
      <c r="D43" s="110" t="s">
        <v>485</v>
      </c>
      <c r="E43" s="30" t="s">
        <v>452</v>
      </c>
      <c r="F43" s="106" t="s">
        <v>486</v>
      </c>
      <c r="G43" s="17">
        <v>1.5</v>
      </c>
      <c r="H43" s="17"/>
      <c r="I43" s="17"/>
      <c r="J43" s="17">
        <v>438</v>
      </c>
      <c r="K43" s="17">
        <v>60.2</v>
      </c>
      <c r="L43" s="17" t="s">
        <v>265</v>
      </c>
      <c r="M43" s="17"/>
      <c r="N43" s="8"/>
      <c r="O43" s="7"/>
      <c r="P43" s="49">
        <v>7017</v>
      </c>
      <c r="Q43" s="56"/>
      <c r="R43" s="92"/>
    </row>
    <row r="44" spans="1:18" ht="58.5" customHeight="1">
      <c r="A44" s="35" t="s">
        <v>265</v>
      </c>
      <c r="B44" s="106" t="s">
        <v>487</v>
      </c>
      <c r="C44" s="18" t="s">
        <v>48</v>
      </c>
      <c r="D44" s="18" t="s">
        <v>488</v>
      </c>
      <c r="E44" s="30"/>
      <c r="F44" s="106" t="s">
        <v>489</v>
      </c>
      <c r="G44" s="17">
        <v>29.5</v>
      </c>
      <c r="H44" s="17">
        <v>12</v>
      </c>
      <c r="I44" s="17">
        <v>611</v>
      </c>
      <c r="J44" s="17"/>
      <c r="K44" s="17">
        <v>182.9</v>
      </c>
      <c r="L44" s="17">
        <v>14.5</v>
      </c>
      <c r="M44" s="17"/>
      <c r="N44" s="8"/>
      <c r="O44" s="7"/>
      <c r="P44" s="49"/>
      <c r="Q44" s="56"/>
      <c r="R44" s="92"/>
    </row>
    <row r="45" spans="1:18" ht="58.5" customHeight="1">
      <c r="A45" s="35" t="s">
        <v>265</v>
      </c>
      <c r="B45" s="106" t="s">
        <v>490</v>
      </c>
      <c r="C45" s="18" t="s">
        <v>43</v>
      </c>
      <c r="D45" s="18">
        <v>2019</v>
      </c>
      <c r="E45" s="30" t="s">
        <v>111</v>
      </c>
      <c r="F45" s="106" t="s">
        <v>491</v>
      </c>
      <c r="G45" s="17"/>
      <c r="H45" s="17"/>
      <c r="I45" s="17">
        <v>662</v>
      </c>
      <c r="J45" s="17"/>
      <c r="K45" s="17">
        <v>258.9</v>
      </c>
      <c r="L45" s="17">
        <v>15</v>
      </c>
      <c r="M45" s="17"/>
      <c r="N45" s="8"/>
      <c r="O45" s="7"/>
      <c r="P45" s="49"/>
      <c r="Q45" s="56"/>
      <c r="R45" s="92"/>
    </row>
    <row r="46" spans="1:18" ht="58.5" customHeight="1">
      <c r="A46" s="35" t="s">
        <v>265</v>
      </c>
      <c r="B46" s="106" t="s">
        <v>492</v>
      </c>
      <c r="C46" s="18" t="s">
        <v>48</v>
      </c>
      <c r="D46" s="18">
        <v>2019</v>
      </c>
      <c r="E46" s="30" t="s">
        <v>452</v>
      </c>
      <c r="F46" s="106" t="s">
        <v>517</v>
      </c>
      <c r="G46" s="17" t="s">
        <v>493</v>
      </c>
      <c r="H46" s="17">
        <v>0.13</v>
      </c>
      <c r="I46" s="17"/>
      <c r="J46" s="17">
        <v>23</v>
      </c>
      <c r="K46" s="17">
        <v>123</v>
      </c>
      <c r="L46" s="17">
        <v>10</v>
      </c>
      <c r="M46" s="17">
        <v>10</v>
      </c>
      <c r="N46" s="8"/>
      <c r="O46" s="7"/>
      <c r="P46" s="49">
        <v>300</v>
      </c>
      <c r="Q46" s="56"/>
      <c r="R46" s="92"/>
    </row>
    <row r="47" spans="1:18" ht="58.5" customHeight="1">
      <c r="A47" s="35" t="s">
        <v>265</v>
      </c>
      <c r="B47" s="106" t="s">
        <v>494</v>
      </c>
      <c r="C47" s="18" t="s">
        <v>70</v>
      </c>
      <c r="D47" s="18">
        <v>2019</v>
      </c>
      <c r="E47" s="30" t="s">
        <v>452</v>
      </c>
      <c r="F47" s="106" t="s">
        <v>495</v>
      </c>
      <c r="G47" s="17">
        <v>348</v>
      </c>
      <c r="H47" s="17"/>
      <c r="I47" s="17">
        <v>120</v>
      </c>
      <c r="J47" s="17">
        <v>80</v>
      </c>
      <c r="K47" s="17">
        <v>48.5</v>
      </c>
      <c r="L47" s="17">
        <v>12.1</v>
      </c>
      <c r="M47" s="17"/>
      <c r="N47" s="8"/>
      <c r="O47" s="7"/>
      <c r="P47" s="49">
        <v>2500</v>
      </c>
      <c r="Q47" s="56"/>
      <c r="R47" s="92"/>
    </row>
    <row r="48" spans="1:18" ht="58.5" customHeight="1">
      <c r="A48" s="35" t="s">
        <v>265</v>
      </c>
      <c r="B48" s="106" t="s">
        <v>496</v>
      </c>
      <c r="C48" s="18" t="s">
        <v>14</v>
      </c>
      <c r="D48" s="18">
        <v>2019</v>
      </c>
      <c r="E48" s="30" t="s">
        <v>452</v>
      </c>
      <c r="F48" s="106" t="s">
        <v>497</v>
      </c>
      <c r="G48" s="17"/>
      <c r="H48" s="17">
        <v>20</v>
      </c>
      <c r="I48" s="17"/>
      <c r="J48" s="17"/>
      <c r="K48" s="23">
        <v>8500</v>
      </c>
      <c r="L48" s="17">
        <v>25</v>
      </c>
      <c r="M48" s="17"/>
      <c r="N48" s="8"/>
      <c r="O48" s="7"/>
      <c r="P48" s="49"/>
      <c r="Q48" s="56"/>
      <c r="R48" s="92"/>
    </row>
    <row r="49" spans="1:18" ht="58.5" customHeight="1">
      <c r="A49" s="35" t="s">
        <v>265</v>
      </c>
      <c r="B49" s="106" t="s">
        <v>498</v>
      </c>
      <c r="C49" s="18" t="s">
        <v>48</v>
      </c>
      <c r="D49" s="18">
        <v>2019</v>
      </c>
      <c r="E49" s="30" t="s">
        <v>452</v>
      </c>
      <c r="F49" s="106" t="s">
        <v>499</v>
      </c>
      <c r="G49" s="17">
        <v>3.1</v>
      </c>
      <c r="H49" s="17"/>
      <c r="I49" s="17"/>
      <c r="J49" s="17"/>
      <c r="K49" s="17">
        <v>810</v>
      </c>
      <c r="L49" s="17">
        <v>25</v>
      </c>
      <c r="M49" s="17">
        <v>135</v>
      </c>
      <c r="N49" s="8"/>
      <c r="O49" s="7"/>
      <c r="P49" s="49"/>
      <c r="Q49" s="56"/>
      <c r="R49" s="92"/>
    </row>
    <row r="50" spans="1:18" ht="58.5" customHeight="1">
      <c r="A50" s="35" t="s">
        <v>265</v>
      </c>
      <c r="B50" s="106" t="s">
        <v>500</v>
      </c>
      <c r="C50" s="18" t="s">
        <v>70</v>
      </c>
      <c r="D50" s="18" t="s">
        <v>501</v>
      </c>
      <c r="E50" s="30" t="s">
        <v>61</v>
      </c>
      <c r="F50" s="106" t="s">
        <v>502</v>
      </c>
      <c r="G50" s="17"/>
      <c r="H50" s="17"/>
      <c r="I50" s="17">
        <v>500</v>
      </c>
      <c r="J50" s="17">
        <v>56</v>
      </c>
      <c r="K50" s="17">
        <v>670.2</v>
      </c>
      <c r="L50" s="17">
        <v>39.7</v>
      </c>
      <c r="M50" s="17"/>
      <c r="N50" s="8"/>
      <c r="O50" s="7"/>
      <c r="P50" s="49">
        <v>1000</v>
      </c>
      <c r="Q50" s="56"/>
      <c r="R50" s="92"/>
    </row>
    <row r="51" spans="1:18" ht="58.5" customHeight="1">
      <c r="A51" s="35" t="s">
        <v>265</v>
      </c>
      <c r="B51" s="106" t="s">
        <v>503</v>
      </c>
      <c r="C51" s="18" t="s">
        <v>14</v>
      </c>
      <c r="D51" s="18">
        <v>2019</v>
      </c>
      <c r="E51" s="30" t="s">
        <v>452</v>
      </c>
      <c r="F51" s="106" t="s">
        <v>504</v>
      </c>
      <c r="G51" s="17">
        <v>11</v>
      </c>
      <c r="H51" s="17">
        <v>0.1</v>
      </c>
      <c r="I51" s="23">
        <v>6000</v>
      </c>
      <c r="J51" s="17"/>
      <c r="K51" s="17">
        <v>253</v>
      </c>
      <c r="L51" s="17">
        <v>20</v>
      </c>
      <c r="M51" s="17"/>
      <c r="N51" s="8"/>
      <c r="O51" s="7"/>
      <c r="P51" s="49"/>
      <c r="Q51" s="56"/>
      <c r="R51" s="92"/>
    </row>
    <row r="52" spans="1:18" ht="58.5" customHeight="1">
      <c r="A52" s="35" t="s">
        <v>265</v>
      </c>
      <c r="B52" s="106" t="s">
        <v>505</v>
      </c>
      <c r="C52" s="18" t="s">
        <v>70</v>
      </c>
      <c r="D52" s="18">
        <v>2019</v>
      </c>
      <c r="E52" s="30" t="s">
        <v>452</v>
      </c>
      <c r="F52" s="106" t="s">
        <v>506</v>
      </c>
      <c r="G52" s="17"/>
      <c r="H52" s="17"/>
      <c r="I52" s="17">
        <v>6</v>
      </c>
      <c r="J52" s="17">
        <v>50</v>
      </c>
      <c r="K52" s="17">
        <v>52.6</v>
      </c>
      <c r="L52" s="17">
        <v>11.3</v>
      </c>
      <c r="M52" s="17"/>
      <c r="N52" s="8"/>
      <c r="O52" s="7"/>
      <c r="P52" s="49"/>
      <c r="Q52" s="56"/>
      <c r="R52" s="92"/>
    </row>
    <row r="53" spans="1:18" ht="58.5" customHeight="1">
      <c r="A53" s="35" t="s">
        <v>507</v>
      </c>
      <c r="B53" s="106" t="s">
        <v>508</v>
      </c>
      <c r="C53" s="18" t="s">
        <v>48</v>
      </c>
      <c r="D53" s="18">
        <v>2020</v>
      </c>
      <c r="E53" s="30" t="s">
        <v>452</v>
      </c>
      <c r="F53" s="106" t="s">
        <v>509</v>
      </c>
      <c r="G53" s="17">
        <v>2.27</v>
      </c>
      <c r="H53" s="17"/>
      <c r="I53" s="17"/>
      <c r="J53" s="17">
        <v>90</v>
      </c>
      <c r="K53" s="17">
        <v>250</v>
      </c>
      <c r="L53" s="17">
        <v>20</v>
      </c>
      <c r="M53" s="17"/>
      <c r="N53" s="8"/>
      <c r="O53" s="7"/>
      <c r="P53" s="49">
        <v>54</v>
      </c>
      <c r="Q53" s="56"/>
      <c r="R53" s="92"/>
    </row>
    <row r="54" spans="1:18" ht="58.5" customHeight="1">
      <c r="A54" s="35" t="s">
        <v>265</v>
      </c>
      <c r="B54" s="106" t="s">
        <v>510</v>
      </c>
      <c r="C54" s="18" t="s">
        <v>48</v>
      </c>
      <c r="D54" s="18">
        <v>2020</v>
      </c>
      <c r="E54" s="30" t="s">
        <v>452</v>
      </c>
      <c r="F54" s="106" t="s">
        <v>511</v>
      </c>
      <c r="G54" s="17">
        <v>150</v>
      </c>
      <c r="H54" s="17"/>
      <c r="I54" s="17">
        <v>42</v>
      </c>
      <c r="J54" s="17"/>
      <c r="K54" s="17">
        <v>150</v>
      </c>
      <c r="L54" s="17">
        <v>25</v>
      </c>
      <c r="M54" s="17">
        <v>85</v>
      </c>
      <c r="N54" s="8"/>
      <c r="O54" s="7"/>
      <c r="P54" s="49"/>
      <c r="Q54" s="56"/>
      <c r="R54" s="92"/>
    </row>
    <row r="55" spans="1:18" ht="58.5" customHeight="1">
      <c r="A55" s="35" t="s">
        <v>265</v>
      </c>
      <c r="B55" s="106" t="s">
        <v>512</v>
      </c>
      <c r="C55" s="18" t="s">
        <v>48</v>
      </c>
      <c r="D55" s="18">
        <v>2020</v>
      </c>
      <c r="E55" s="30" t="s">
        <v>452</v>
      </c>
      <c r="F55" s="106" t="s">
        <v>513</v>
      </c>
      <c r="G55" s="17"/>
      <c r="H55" s="17">
        <v>1</v>
      </c>
      <c r="I55" s="17"/>
      <c r="J55" s="17"/>
      <c r="K55" s="17">
        <v>360</v>
      </c>
      <c r="L55" s="17">
        <v>15</v>
      </c>
      <c r="M55" s="17"/>
      <c r="N55" s="8"/>
      <c r="O55" s="7"/>
      <c r="P55" s="49"/>
      <c r="Q55" s="56"/>
      <c r="R55" s="92"/>
    </row>
    <row r="56" spans="1:18" ht="58.5" customHeight="1">
      <c r="A56" s="35" t="s">
        <v>265</v>
      </c>
      <c r="B56" s="106" t="s">
        <v>514</v>
      </c>
      <c r="C56" s="18" t="s">
        <v>70</v>
      </c>
      <c r="D56" s="18" t="s">
        <v>515</v>
      </c>
      <c r="E56" s="30" t="s">
        <v>452</v>
      </c>
      <c r="F56" s="106" t="s">
        <v>516</v>
      </c>
      <c r="G56" s="17">
        <v>79</v>
      </c>
      <c r="H56" s="17"/>
      <c r="I56" s="17">
        <v>15</v>
      </c>
      <c r="J56" s="17"/>
      <c r="K56" s="17">
        <v>192.5</v>
      </c>
      <c r="L56" s="17">
        <v>35</v>
      </c>
      <c r="M56" s="17">
        <v>5</v>
      </c>
      <c r="N56" s="8"/>
      <c r="O56" s="7"/>
      <c r="P56" s="49"/>
      <c r="Q56" s="56"/>
      <c r="R56" s="92"/>
    </row>
    <row r="57" spans="1:18" ht="58.5" customHeight="1">
      <c r="A57" s="35" t="s">
        <v>265</v>
      </c>
      <c r="B57" s="106" t="s">
        <v>518</v>
      </c>
      <c r="C57" s="18" t="s">
        <v>48</v>
      </c>
      <c r="D57" s="18" t="s">
        <v>519</v>
      </c>
      <c r="E57" s="30" t="s">
        <v>135</v>
      </c>
      <c r="F57" s="106" t="s">
        <v>520</v>
      </c>
      <c r="G57" s="17">
        <v>0.4</v>
      </c>
      <c r="H57" s="17"/>
      <c r="I57" s="17"/>
      <c r="J57" s="17"/>
      <c r="K57" s="17">
        <v>173</v>
      </c>
      <c r="L57" s="17">
        <v>34.5</v>
      </c>
      <c r="M57" s="17">
        <v>9.5</v>
      </c>
      <c r="N57" s="8"/>
      <c r="O57" s="7"/>
      <c r="P57" s="49"/>
      <c r="Q57" s="56"/>
      <c r="R57" s="92"/>
    </row>
    <row r="58" spans="1:18" ht="58.5" customHeight="1">
      <c r="A58" s="35" t="s">
        <v>265</v>
      </c>
      <c r="B58" s="106" t="s">
        <v>521</v>
      </c>
      <c r="C58" s="18" t="s">
        <v>70</v>
      </c>
      <c r="D58" s="18" t="s">
        <v>522</v>
      </c>
      <c r="E58" s="30" t="s">
        <v>452</v>
      </c>
      <c r="F58" s="106" t="s">
        <v>526</v>
      </c>
      <c r="G58" s="17">
        <v>17</v>
      </c>
      <c r="H58" s="17"/>
      <c r="I58" s="23">
        <v>11000</v>
      </c>
      <c r="J58" s="17"/>
      <c r="K58" s="17">
        <v>73</v>
      </c>
      <c r="L58" s="17">
        <v>14.1</v>
      </c>
      <c r="M58" s="17"/>
      <c r="N58" s="8"/>
      <c r="O58" s="7"/>
      <c r="P58" s="49"/>
      <c r="Q58" s="56"/>
      <c r="R58" s="92"/>
    </row>
    <row r="59" spans="1:18" ht="58.5" customHeight="1">
      <c r="A59" s="35" t="s">
        <v>265</v>
      </c>
      <c r="B59" s="106" t="s">
        <v>523</v>
      </c>
      <c r="C59" s="18" t="s">
        <v>14</v>
      </c>
      <c r="D59" s="18" t="s">
        <v>524</v>
      </c>
      <c r="E59" s="30" t="s">
        <v>452</v>
      </c>
      <c r="F59" s="106" t="s">
        <v>525</v>
      </c>
      <c r="G59" s="17"/>
      <c r="H59" s="17"/>
      <c r="I59" s="17"/>
      <c r="J59" s="17"/>
      <c r="K59" s="17">
        <v>645</v>
      </c>
      <c r="L59" s="17">
        <v>25</v>
      </c>
      <c r="M59" s="17"/>
      <c r="N59" s="8"/>
      <c r="O59" s="7"/>
      <c r="P59" s="49"/>
      <c r="Q59" s="56"/>
      <c r="R59" s="92"/>
    </row>
    <row r="60" spans="1:18" ht="58.5" customHeight="1">
      <c r="A60" s="35" t="s">
        <v>265</v>
      </c>
      <c r="B60" s="106" t="s">
        <v>527</v>
      </c>
      <c r="C60" s="18" t="s">
        <v>48</v>
      </c>
      <c r="D60" s="18" t="s">
        <v>524</v>
      </c>
      <c r="E60" s="30" t="s">
        <v>452</v>
      </c>
      <c r="F60" s="106" t="s">
        <v>528</v>
      </c>
      <c r="G60" s="17">
        <v>10</v>
      </c>
      <c r="H60" s="17"/>
      <c r="I60" s="17"/>
      <c r="J60" s="17">
        <v>235</v>
      </c>
      <c r="K60" s="17">
        <v>225</v>
      </c>
      <c r="L60" s="17">
        <v>25</v>
      </c>
      <c r="M60" s="17"/>
      <c r="N60" s="8"/>
      <c r="O60" s="7"/>
      <c r="P60" s="49"/>
      <c r="Q60" s="56"/>
      <c r="R60" s="92"/>
    </row>
    <row r="61" spans="1:18" ht="58.5" customHeight="1">
      <c r="A61" s="35"/>
      <c r="B61" s="106"/>
      <c r="C61" s="18"/>
      <c r="D61" s="18"/>
      <c r="E61" s="30"/>
      <c r="F61" s="106"/>
      <c r="G61" s="17"/>
      <c r="H61" s="17"/>
      <c r="I61" s="17"/>
      <c r="J61" s="17"/>
      <c r="K61" s="17"/>
      <c r="L61" s="17"/>
      <c r="M61" s="17"/>
      <c r="N61" s="8"/>
      <c r="O61" s="7"/>
      <c r="P61" s="49"/>
      <c r="Q61" s="56"/>
      <c r="R61" s="92"/>
    </row>
    <row r="62" spans="1:18" ht="12.75">
      <c r="A62" s="35"/>
      <c r="B62" s="75"/>
      <c r="C62" s="18"/>
      <c r="D62" s="18"/>
      <c r="E62" s="30"/>
      <c r="F62" s="30"/>
      <c r="G62" s="17"/>
      <c r="H62" s="17"/>
      <c r="I62" s="17"/>
      <c r="J62" s="17"/>
      <c r="K62" s="17"/>
      <c r="L62" s="17"/>
      <c r="M62" s="17"/>
      <c r="N62" s="8"/>
      <c r="O62" s="7"/>
      <c r="P62" s="49"/>
      <c r="Q62" s="56"/>
      <c r="R62" s="92"/>
    </row>
    <row r="63" spans="1:18" s="3" customFormat="1" ht="12.75">
      <c r="A63" s="35"/>
      <c r="B63" s="21">
        <f>166-156</f>
        <v>10</v>
      </c>
      <c r="C63" s="21"/>
      <c r="D63" s="21"/>
      <c r="E63" s="31"/>
      <c r="F63" s="31"/>
      <c r="G63" s="109">
        <f aca="true" t="shared" si="0" ref="G63:M63">SUM(G2:G62)</f>
        <v>1048.67</v>
      </c>
      <c r="H63" s="109">
        <f t="shared" si="0"/>
        <v>58.910000000000004</v>
      </c>
      <c r="I63" s="24">
        <f t="shared" si="0"/>
        <v>39706</v>
      </c>
      <c r="J63" s="24">
        <f t="shared" si="0"/>
        <v>1237</v>
      </c>
      <c r="K63" s="20">
        <f t="shared" si="0"/>
        <v>20933.1</v>
      </c>
      <c r="L63" s="20">
        <f t="shared" si="0"/>
        <v>1099.4</v>
      </c>
      <c r="M63" s="20">
        <f t="shared" si="0"/>
        <v>313.9</v>
      </c>
      <c r="N63" s="11"/>
      <c r="O63" s="10"/>
      <c r="P63" s="50"/>
      <c r="Q63" s="45">
        <v>0</v>
      </c>
      <c r="R63" s="103"/>
    </row>
    <row r="64" spans="1:14" ht="12.75">
      <c r="A64" s="35"/>
      <c r="B64" s="77"/>
      <c r="G64" s="25"/>
      <c r="H64" s="25"/>
      <c r="I64" s="25"/>
      <c r="J64" s="25"/>
      <c r="K64" s="25"/>
      <c r="L64" s="25"/>
      <c r="M64" s="25"/>
      <c r="N64" s="25"/>
    </row>
    <row r="65" spans="1:14" ht="12.75">
      <c r="A65" s="35"/>
      <c r="B65" s="78"/>
      <c r="C65" s="48" t="s">
        <v>369</v>
      </c>
      <c r="G65" s="25"/>
      <c r="H65" s="25"/>
      <c r="I65" s="25"/>
      <c r="J65" s="25"/>
      <c r="K65" s="25"/>
      <c r="L65" s="25"/>
      <c r="M65" s="25"/>
      <c r="N65" s="25"/>
    </row>
    <row r="66" spans="1:14" ht="7.5" customHeight="1">
      <c r="A66" s="36" t="s">
        <v>274</v>
      </c>
      <c r="B66" s="79"/>
      <c r="G66" s="25"/>
      <c r="H66" s="25"/>
      <c r="I66" s="25"/>
      <c r="J66" s="25"/>
      <c r="K66" s="25"/>
      <c r="L66" s="25"/>
      <c r="M66" s="25"/>
      <c r="N66" s="25"/>
    </row>
    <row r="67" spans="1:18" ht="35.25" customHeight="1">
      <c r="A67" s="38"/>
      <c r="B67" s="114" t="s">
        <v>365</v>
      </c>
      <c r="C67" s="115"/>
      <c r="D67" s="115"/>
      <c r="E67" s="115"/>
      <c r="F67" s="115"/>
      <c r="G67" s="115"/>
      <c r="H67" s="115"/>
      <c r="I67" s="115"/>
      <c r="J67" s="115"/>
      <c r="K67" s="115"/>
      <c r="L67" s="115"/>
      <c r="M67" s="115"/>
      <c r="N67" s="115"/>
      <c r="O67" s="115"/>
      <c r="P67" s="115"/>
      <c r="Q67" s="115"/>
      <c r="R67" s="115"/>
    </row>
    <row r="68" spans="1:18" ht="15.75" customHeight="1">
      <c r="A68" s="38"/>
      <c r="B68" s="112" t="s">
        <v>349</v>
      </c>
      <c r="C68" s="113"/>
      <c r="D68" s="113"/>
      <c r="E68" s="113"/>
      <c r="F68" s="113"/>
      <c r="G68" s="113"/>
      <c r="H68" s="113"/>
      <c r="I68" s="113"/>
      <c r="J68" s="113"/>
      <c r="K68" s="113"/>
      <c r="L68" s="113"/>
      <c r="M68" s="113"/>
      <c r="N68" s="113"/>
      <c r="O68" s="113"/>
      <c r="P68" s="113"/>
      <c r="Q68" s="113"/>
      <c r="R68" s="113"/>
    </row>
    <row r="69" spans="1:2" ht="12.75">
      <c r="A69" s="38"/>
      <c r="B69" s="48" t="s">
        <v>346</v>
      </c>
    </row>
    <row r="70" spans="1:2" ht="12.75">
      <c r="A70" s="38" t="s">
        <v>339</v>
      </c>
      <c r="B70" s="48"/>
    </row>
    <row r="71" ht="12.75">
      <c r="A71" s="29"/>
    </row>
    <row r="73" ht="12.75">
      <c r="B73" s="80" t="s">
        <v>305</v>
      </c>
    </row>
    <row r="74" spans="1:2" ht="12.75">
      <c r="A74" s="54" t="s">
        <v>340</v>
      </c>
      <c r="B74" s="80" t="s">
        <v>306</v>
      </c>
    </row>
    <row r="75" spans="1:4" ht="41.25" customHeight="1">
      <c r="A75" s="39"/>
      <c r="B75" s="80" t="s">
        <v>307</v>
      </c>
      <c r="D75" s="28" t="s">
        <v>338</v>
      </c>
    </row>
    <row r="76" spans="2:4" ht="14.25">
      <c r="B76" s="81" t="s">
        <v>214</v>
      </c>
      <c r="C76" s="42"/>
      <c r="D76" s="42"/>
    </row>
    <row r="77" spans="2:4" ht="14.25">
      <c r="B77" s="81" t="s">
        <v>308</v>
      </c>
      <c r="C77" s="42"/>
      <c r="D77" s="42" t="s">
        <v>334</v>
      </c>
    </row>
    <row r="78" spans="2:4" ht="14.25">
      <c r="B78" s="81" t="s">
        <v>309</v>
      </c>
      <c r="C78" s="42"/>
      <c r="D78" s="42" t="s">
        <v>310</v>
      </c>
    </row>
    <row r="79" spans="2:4" ht="14.25">
      <c r="B79" s="81" t="s">
        <v>311</v>
      </c>
      <c r="C79" s="42"/>
      <c r="D79" s="42" t="s">
        <v>312</v>
      </c>
    </row>
    <row r="80" spans="2:4" ht="14.25">
      <c r="B80" s="81" t="s">
        <v>65</v>
      </c>
      <c r="C80" s="42"/>
      <c r="D80" s="42" t="s">
        <v>313</v>
      </c>
    </row>
    <row r="81" spans="2:4" ht="14.25">
      <c r="B81" s="81" t="s">
        <v>43</v>
      </c>
      <c r="C81" s="42"/>
      <c r="D81" s="42" t="s">
        <v>314</v>
      </c>
    </row>
    <row r="82" spans="2:4" ht="14.25">
      <c r="B82" s="81" t="s">
        <v>14</v>
      </c>
      <c r="C82" s="42"/>
      <c r="D82" s="42" t="s">
        <v>315</v>
      </c>
    </row>
    <row r="83" spans="2:4" ht="14.25">
      <c r="B83" s="81" t="s">
        <v>316</v>
      </c>
      <c r="C83" s="42"/>
      <c r="D83" s="42" t="s">
        <v>101</v>
      </c>
    </row>
    <row r="84" spans="2:4" ht="14.25">
      <c r="B84" s="81" t="s">
        <v>101</v>
      </c>
      <c r="C84" s="42"/>
      <c r="D84" s="42" t="s">
        <v>317</v>
      </c>
    </row>
    <row r="85" spans="2:4" ht="14.25">
      <c r="B85" s="81" t="s">
        <v>318</v>
      </c>
      <c r="C85" s="42"/>
      <c r="D85" s="42" t="s">
        <v>319</v>
      </c>
    </row>
    <row r="86" spans="2:4" ht="14.25">
      <c r="B86" s="81" t="s">
        <v>48</v>
      </c>
      <c r="C86" s="42"/>
      <c r="D86" s="42" t="s">
        <v>320</v>
      </c>
    </row>
    <row r="87" spans="2:4" ht="14.25">
      <c r="B87" s="81" t="s">
        <v>321</v>
      </c>
      <c r="C87" s="42"/>
      <c r="D87" s="42" t="s">
        <v>322</v>
      </c>
    </row>
    <row r="88" spans="2:4" ht="14.25">
      <c r="B88" s="81" t="s">
        <v>323</v>
      </c>
      <c r="C88" s="42"/>
      <c r="D88" s="42" t="s">
        <v>324</v>
      </c>
    </row>
    <row r="89" spans="2:4" ht="14.25">
      <c r="B89" s="81" t="s">
        <v>325</v>
      </c>
      <c r="C89" s="42"/>
      <c r="D89" s="43" t="s">
        <v>335</v>
      </c>
    </row>
    <row r="90" spans="2:4" ht="14.25">
      <c r="B90" s="82" t="s">
        <v>327</v>
      </c>
      <c r="C90" s="42"/>
      <c r="D90" s="42" t="s">
        <v>326</v>
      </c>
    </row>
    <row r="91" spans="2:4" ht="28.5">
      <c r="B91" s="82" t="s">
        <v>328</v>
      </c>
      <c r="C91" s="42"/>
      <c r="D91" s="42"/>
    </row>
    <row r="92" spans="2:4" ht="28.5">
      <c r="B92" s="82" t="s">
        <v>329</v>
      </c>
      <c r="C92" s="42"/>
      <c r="D92" s="42"/>
    </row>
    <row r="93" spans="2:4" ht="28.5">
      <c r="B93" s="82" t="s">
        <v>330</v>
      </c>
      <c r="C93" s="42"/>
      <c r="D93" s="42"/>
    </row>
    <row r="94" spans="2:4" ht="14.25">
      <c r="B94" s="82" t="s">
        <v>331</v>
      </c>
      <c r="C94" s="42"/>
      <c r="D94" s="42"/>
    </row>
    <row r="95" spans="2:4" ht="14.25">
      <c r="B95" s="82" t="s">
        <v>336</v>
      </c>
      <c r="C95" s="42"/>
      <c r="D95" s="42"/>
    </row>
    <row r="96" spans="2:4" ht="14.25">
      <c r="B96" s="82" t="s">
        <v>337</v>
      </c>
      <c r="C96" s="42"/>
      <c r="D96" s="42"/>
    </row>
    <row r="97" spans="2:4" ht="14.25">
      <c r="B97" s="82" t="s">
        <v>332</v>
      </c>
      <c r="C97" s="42"/>
      <c r="D97" s="42"/>
    </row>
    <row r="98" spans="2:4" ht="14.25">
      <c r="B98" s="82" t="s">
        <v>99</v>
      </c>
      <c r="C98" s="42"/>
      <c r="D98" s="42"/>
    </row>
    <row r="99" spans="2:4" ht="14.25">
      <c r="B99" s="82" t="s">
        <v>70</v>
      </c>
      <c r="C99" s="42"/>
      <c r="D99" s="42"/>
    </row>
    <row r="100" spans="2:4" ht="14.25">
      <c r="B100" s="82" t="s">
        <v>333</v>
      </c>
      <c r="C100" s="42"/>
      <c r="D100" s="42"/>
    </row>
    <row r="101" spans="2:4" ht="14.25">
      <c r="B101" s="82" t="s">
        <v>203</v>
      </c>
      <c r="C101" s="42"/>
      <c r="D101" s="42"/>
    </row>
    <row r="102" spans="2:4" ht="14.25">
      <c r="B102" s="82" t="s">
        <v>57</v>
      </c>
      <c r="C102" s="42"/>
      <c r="D102" s="42"/>
    </row>
  </sheetData>
  <sheetProtection/>
  <mergeCells count="3">
    <mergeCell ref="B67:R67"/>
    <mergeCell ref="B68:R68"/>
    <mergeCell ref="Q2:Q20"/>
  </mergeCells>
  <dataValidations count="2">
    <dataValidation type="list" allowBlank="1" showInputMessage="1" showErrorMessage="1" promptTitle="Project Description" prompt="Choose or Specify" sqref="C3:C4 C6:C62">
      <formula1>$B$76:$B$102</formula1>
    </dataValidation>
    <dataValidation type="list" allowBlank="1" showInputMessage="1" showErrorMessage="1" promptTitle="Drop-Down Menu" prompt="Choose or Specify" sqref="N2:N62">
      <formula1>$D$77:$D$90</formula1>
    </dataValidation>
  </dataValidations>
  <printOptions/>
  <pageMargins left="0.5" right="0.5" top="0.5" bottom="0.5" header="0.3" footer="0.3"/>
  <pageSetup horizontalDpi="600" verticalDpi="600" orientation="landscape" scale="70" r:id="rId1"/>
</worksheet>
</file>

<file path=xl/worksheets/sheet13.xml><?xml version="1.0" encoding="utf-8"?>
<worksheet xmlns="http://schemas.openxmlformats.org/spreadsheetml/2006/main" xmlns:r="http://schemas.openxmlformats.org/officeDocument/2006/relationships">
  <dimension ref="A1:T44"/>
  <sheetViews>
    <sheetView zoomScale="75" zoomScaleNormal="75" workbookViewId="0" topLeftCell="A1">
      <selection activeCell="A1" sqref="A1"/>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28.5" customHeight="1">
      <c r="A2" s="35" t="s">
        <v>275</v>
      </c>
      <c r="B2" s="75" t="s">
        <v>276</v>
      </c>
      <c r="C2" s="18" t="s">
        <v>185</v>
      </c>
      <c r="D2" s="18" t="s">
        <v>5</v>
      </c>
      <c r="E2" s="30"/>
      <c r="F2" s="30"/>
      <c r="G2" s="17" t="s">
        <v>277</v>
      </c>
      <c r="H2" s="17"/>
      <c r="I2" s="17"/>
      <c r="J2" s="17"/>
      <c r="K2" s="17"/>
      <c r="L2" s="17"/>
      <c r="M2" s="17"/>
      <c r="N2" s="8"/>
      <c r="O2" s="7"/>
      <c r="P2" s="49"/>
      <c r="Q2" s="116"/>
      <c r="R2" s="9"/>
    </row>
    <row r="3" spans="1:18" ht="29.25" customHeight="1">
      <c r="A3" s="35" t="s">
        <v>275</v>
      </c>
      <c r="B3" s="75" t="s">
        <v>278</v>
      </c>
      <c r="C3" s="18" t="s">
        <v>279</v>
      </c>
      <c r="D3" s="18" t="s">
        <v>5</v>
      </c>
      <c r="E3" s="30"/>
      <c r="F3" s="30"/>
      <c r="G3" s="17"/>
      <c r="H3" s="17"/>
      <c r="I3" s="17"/>
      <c r="J3" s="17"/>
      <c r="K3" s="17"/>
      <c r="L3" s="17"/>
      <c r="M3" s="17"/>
      <c r="N3" s="8"/>
      <c r="O3" s="7" t="s">
        <v>280</v>
      </c>
      <c r="P3" s="49"/>
      <c r="Q3" s="119"/>
      <c r="R3" s="9"/>
    </row>
    <row r="4" spans="1:18" ht="29.25" customHeight="1">
      <c r="A4" s="35"/>
      <c r="B4" s="75"/>
      <c r="C4" s="18"/>
      <c r="D4" s="18"/>
      <c r="E4" s="30"/>
      <c r="F4" s="30"/>
      <c r="G4" s="17"/>
      <c r="H4" s="17"/>
      <c r="I4" s="17"/>
      <c r="J4" s="17"/>
      <c r="K4" s="17"/>
      <c r="L4" s="17"/>
      <c r="M4" s="17"/>
      <c r="N4" s="8"/>
      <c r="O4" s="7"/>
      <c r="P4" s="49"/>
      <c r="Q4" s="55"/>
      <c r="R4" s="9"/>
    </row>
    <row r="5" spans="1:18" s="3" customFormat="1" ht="16.5" customHeight="1">
      <c r="A5" s="36" t="s">
        <v>281</v>
      </c>
      <c r="B5" s="21">
        <f>169-167</f>
        <v>2</v>
      </c>
      <c r="C5" s="21"/>
      <c r="D5" s="21"/>
      <c r="E5" s="31"/>
      <c r="F5" s="31"/>
      <c r="G5" s="19">
        <f>SUM(G2:G3)</f>
        <v>0</v>
      </c>
      <c r="H5" s="19">
        <f>SUM(H2:H3)</f>
        <v>0</v>
      </c>
      <c r="I5" s="19">
        <f>SUM(I2:I3)</f>
        <v>0</v>
      </c>
      <c r="J5" s="19"/>
      <c r="K5" s="20">
        <f>SUM(K2:K3)</f>
        <v>0</v>
      </c>
      <c r="L5" s="20">
        <f>SUM(L2:L3)</f>
        <v>0</v>
      </c>
      <c r="M5" s="20">
        <f>SUM(M2:M3)</f>
        <v>0</v>
      </c>
      <c r="N5" s="11"/>
      <c r="O5" s="10"/>
      <c r="P5" s="50"/>
      <c r="Q5" s="45">
        <v>0</v>
      </c>
      <c r="R5" s="12"/>
    </row>
    <row r="6" spans="1:14" ht="12.75">
      <c r="A6" s="38"/>
      <c r="B6" s="77"/>
      <c r="G6" s="25"/>
      <c r="H6" s="25"/>
      <c r="I6" s="25"/>
      <c r="J6" s="25"/>
      <c r="K6" s="25"/>
      <c r="L6" s="25"/>
      <c r="M6" s="25"/>
      <c r="N6" s="25"/>
    </row>
    <row r="7" spans="1:14" ht="12.75">
      <c r="A7" s="38"/>
      <c r="B7" s="78"/>
      <c r="C7" s="48" t="s">
        <v>369</v>
      </c>
      <c r="G7" s="25"/>
      <c r="H7" s="25"/>
      <c r="I7" s="25"/>
      <c r="J7" s="25"/>
      <c r="K7" s="25"/>
      <c r="L7" s="25"/>
      <c r="M7" s="25"/>
      <c r="N7" s="25"/>
    </row>
    <row r="8" spans="1:14" ht="7.5" customHeight="1">
      <c r="A8" s="38"/>
      <c r="B8" s="79"/>
      <c r="G8" s="25"/>
      <c r="H8" s="25"/>
      <c r="I8" s="25"/>
      <c r="J8" s="25"/>
      <c r="K8" s="25"/>
      <c r="L8" s="25"/>
      <c r="M8" s="25"/>
      <c r="N8" s="25"/>
    </row>
    <row r="9" spans="1:18" ht="35.25" customHeight="1">
      <c r="A9" s="38" t="s">
        <v>339</v>
      </c>
      <c r="B9" s="114" t="s">
        <v>365</v>
      </c>
      <c r="C9" s="115"/>
      <c r="D9" s="115"/>
      <c r="E9" s="115"/>
      <c r="F9" s="115"/>
      <c r="G9" s="115"/>
      <c r="H9" s="115"/>
      <c r="I9" s="115"/>
      <c r="J9" s="115"/>
      <c r="K9" s="115"/>
      <c r="L9" s="115"/>
      <c r="M9" s="115"/>
      <c r="N9" s="115"/>
      <c r="O9" s="115"/>
      <c r="P9" s="115"/>
      <c r="Q9" s="115"/>
      <c r="R9" s="115"/>
    </row>
    <row r="10" spans="1:18" ht="15.75" customHeight="1">
      <c r="A10" s="29"/>
      <c r="B10" s="112" t="s">
        <v>349</v>
      </c>
      <c r="C10" s="113"/>
      <c r="D10" s="113"/>
      <c r="E10" s="113"/>
      <c r="F10" s="113"/>
      <c r="G10" s="113"/>
      <c r="H10" s="113"/>
      <c r="I10" s="113"/>
      <c r="J10" s="113"/>
      <c r="K10" s="113"/>
      <c r="L10" s="113"/>
      <c r="M10" s="113"/>
      <c r="N10" s="113"/>
      <c r="O10" s="113"/>
      <c r="P10" s="113"/>
      <c r="Q10" s="113"/>
      <c r="R10" s="113"/>
    </row>
    <row r="11" ht="12.75">
      <c r="B11" s="48" t="s">
        <v>346</v>
      </c>
    </row>
    <row r="12" ht="12.75">
      <c r="B12" s="48"/>
    </row>
    <row r="13" ht="12.75">
      <c r="A13" s="54" t="s">
        <v>340</v>
      </c>
    </row>
    <row r="14" ht="12.75">
      <c r="A14" s="39"/>
    </row>
    <row r="15" ht="12.75">
      <c r="B15" s="80" t="s">
        <v>305</v>
      </c>
    </row>
    <row r="16" ht="12.75">
      <c r="B16" s="80" t="s">
        <v>306</v>
      </c>
    </row>
    <row r="17" spans="2:4" ht="41.25" customHeight="1">
      <c r="B17" s="80" t="s">
        <v>307</v>
      </c>
      <c r="D17" s="28" t="s">
        <v>338</v>
      </c>
    </row>
    <row r="18" spans="2:4" ht="14.25">
      <c r="B18" s="81" t="s">
        <v>214</v>
      </c>
      <c r="C18" s="42"/>
      <c r="D18" s="42"/>
    </row>
    <row r="19" spans="2:4" ht="14.25">
      <c r="B19" s="81" t="s">
        <v>308</v>
      </c>
      <c r="C19" s="42"/>
      <c r="D19" s="42" t="s">
        <v>334</v>
      </c>
    </row>
    <row r="20" spans="2:4" ht="14.25">
      <c r="B20" s="81" t="s">
        <v>309</v>
      </c>
      <c r="C20" s="42"/>
      <c r="D20" s="42" t="s">
        <v>310</v>
      </c>
    </row>
    <row r="21" spans="2:4" ht="14.25">
      <c r="B21" s="81" t="s">
        <v>311</v>
      </c>
      <c r="C21" s="42"/>
      <c r="D21" s="42" t="s">
        <v>312</v>
      </c>
    </row>
    <row r="22" spans="2:4" ht="14.25">
      <c r="B22" s="81" t="s">
        <v>65</v>
      </c>
      <c r="C22" s="42"/>
      <c r="D22" s="42" t="s">
        <v>313</v>
      </c>
    </row>
    <row r="23" spans="2:4" ht="14.25">
      <c r="B23" s="81" t="s">
        <v>43</v>
      </c>
      <c r="C23" s="42"/>
      <c r="D23" s="42" t="s">
        <v>314</v>
      </c>
    </row>
    <row r="24" spans="2:4" ht="14.25">
      <c r="B24" s="81" t="s">
        <v>14</v>
      </c>
      <c r="C24" s="42"/>
      <c r="D24" s="42" t="s">
        <v>315</v>
      </c>
    </row>
    <row r="25" spans="2:4" ht="14.25">
      <c r="B25" s="81" t="s">
        <v>316</v>
      </c>
      <c r="C25" s="42"/>
      <c r="D25" s="42" t="s">
        <v>101</v>
      </c>
    </row>
    <row r="26" spans="2:4" ht="14.25">
      <c r="B26" s="81" t="s">
        <v>101</v>
      </c>
      <c r="C26" s="42"/>
      <c r="D26" s="42" t="s">
        <v>317</v>
      </c>
    </row>
    <row r="27" spans="2:4" ht="14.25">
      <c r="B27" s="81" t="s">
        <v>318</v>
      </c>
      <c r="C27" s="42"/>
      <c r="D27" s="42" t="s">
        <v>319</v>
      </c>
    </row>
    <row r="28" spans="2:4" ht="14.25">
      <c r="B28" s="81" t="s">
        <v>48</v>
      </c>
      <c r="C28" s="42"/>
      <c r="D28" s="42" t="s">
        <v>320</v>
      </c>
    </row>
    <row r="29" spans="2:4" ht="14.25">
      <c r="B29" s="81" t="s">
        <v>321</v>
      </c>
      <c r="C29" s="42"/>
      <c r="D29" s="42" t="s">
        <v>322</v>
      </c>
    </row>
    <row r="30" spans="2:4" ht="14.25">
      <c r="B30" s="81" t="s">
        <v>323</v>
      </c>
      <c r="C30" s="42"/>
      <c r="D30" s="42" t="s">
        <v>324</v>
      </c>
    </row>
    <row r="31" spans="2:4" ht="14.25">
      <c r="B31" s="81" t="s">
        <v>325</v>
      </c>
      <c r="C31" s="42"/>
      <c r="D31" s="43" t="s">
        <v>335</v>
      </c>
    </row>
    <row r="32" spans="2:4" ht="14.25">
      <c r="B32" s="82" t="s">
        <v>327</v>
      </c>
      <c r="C32" s="42"/>
      <c r="D32" s="42" t="s">
        <v>326</v>
      </c>
    </row>
    <row r="33" spans="2:4" ht="28.5">
      <c r="B33" s="82" t="s">
        <v>328</v>
      </c>
      <c r="C33" s="42"/>
      <c r="D33" s="42"/>
    </row>
    <row r="34" spans="2:4" ht="28.5">
      <c r="B34" s="82" t="s">
        <v>329</v>
      </c>
      <c r="C34" s="42"/>
      <c r="D34" s="42"/>
    </row>
    <row r="35" spans="2:4" ht="28.5">
      <c r="B35" s="82" t="s">
        <v>330</v>
      </c>
      <c r="C35" s="42"/>
      <c r="D35" s="42"/>
    </row>
    <row r="36" spans="2:4" ht="14.25">
      <c r="B36" s="82" t="s">
        <v>331</v>
      </c>
      <c r="C36" s="42"/>
      <c r="D36" s="42"/>
    </row>
    <row r="37" spans="2:4" ht="14.25">
      <c r="B37" s="82" t="s">
        <v>336</v>
      </c>
      <c r="C37" s="42"/>
      <c r="D37" s="42"/>
    </row>
    <row r="38" spans="2:4" ht="14.25">
      <c r="B38" s="82" t="s">
        <v>337</v>
      </c>
      <c r="C38" s="42"/>
      <c r="D38" s="42"/>
    </row>
    <row r="39" spans="2:4" ht="14.25">
      <c r="B39" s="82" t="s">
        <v>332</v>
      </c>
      <c r="C39" s="42"/>
      <c r="D39" s="42"/>
    </row>
    <row r="40" spans="2:4" ht="14.25">
      <c r="B40" s="82" t="s">
        <v>99</v>
      </c>
      <c r="C40" s="42"/>
      <c r="D40" s="42"/>
    </row>
    <row r="41" spans="2:4" ht="14.25">
      <c r="B41" s="82" t="s">
        <v>70</v>
      </c>
      <c r="C41" s="42"/>
      <c r="D41" s="42"/>
    </row>
    <row r="42" spans="2:4" ht="14.25">
      <c r="B42" s="82" t="s">
        <v>333</v>
      </c>
      <c r="C42" s="42"/>
      <c r="D42" s="42"/>
    </row>
    <row r="43" spans="2:4" ht="14.25">
      <c r="B43" s="82" t="s">
        <v>203</v>
      </c>
      <c r="C43" s="42"/>
      <c r="D43" s="42"/>
    </row>
    <row r="44" spans="2:4" ht="14.25">
      <c r="B44" s="82" t="s">
        <v>57</v>
      </c>
      <c r="C44" s="42"/>
      <c r="D44" s="42"/>
    </row>
  </sheetData>
  <sheetProtection/>
  <mergeCells count="3">
    <mergeCell ref="Q2:Q3"/>
    <mergeCell ref="B9:R9"/>
    <mergeCell ref="B10:R10"/>
  </mergeCells>
  <dataValidations count="1">
    <dataValidation type="list" allowBlank="1" showInputMessage="1" showErrorMessage="1" promptTitle="Drop-Down Menu" prompt="Choose or Specify" sqref="N2:N4">
      <formula1>$D$19:$D$32</formula1>
    </dataValidation>
  </dataValidations>
  <printOptions/>
  <pageMargins left="0.5" right="0.5" top="0.5" bottom="0.5" header="0.3" footer="0.3"/>
  <pageSetup horizontalDpi="600" verticalDpi="600" orientation="landscape" scale="10" r:id="rId1"/>
</worksheet>
</file>

<file path=xl/worksheets/sheet14.xml><?xml version="1.0" encoding="utf-8"?>
<worksheet xmlns="http://schemas.openxmlformats.org/spreadsheetml/2006/main" xmlns:r="http://schemas.openxmlformats.org/officeDocument/2006/relationships">
  <dimension ref="A1:T49"/>
  <sheetViews>
    <sheetView zoomScale="75" zoomScaleNormal="75" zoomScalePageLayoutView="0" workbookViewId="0" topLeftCell="A1">
      <selection activeCell="A1" sqref="A1"/>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25.5" customHeight="1">
      <c r="A2" s="34" t="s">
        <v>282</v>
      </c>
      <c r="B2" s="75" t="s">
        <v>283</v>
      </c>
      <c r="C2" s="18"/>
      <c r="D2" s="18" t="s">
        <v>5</v>
      </c>
      <c r="E2" s="30"/>
      <c r="F2" s="30"/>
      <c r="G2" s="18">
        <v>30</v>
      </c>
      <c r="H2" s="17"/>
      <c r="I2" s="17"/>
      <c r="J2" s="17"/>
      <c r="K2" s="17"/>
      <c r="L2" s="17"/>
      <c r="M2" s="17"/>
      <c r="N2" s="8"/>
      <c r="O2" s="7"/>
      <c r="P2" s="49"/>
      <c r="Q2" s="116"/>
      <c r="R2" s="9"/>
    </row>
    <row r="3" spans="1:18" ht="34.5" customHeight="1">
      <c r="A3" s="34" t="s">
        <v>282</v>
      </c>
      <c r="B3" s="75" t="s">
        <v>284</v>
      </c>
      <c r="C3" s="18" t="s">
        <v>285</v>
      </c>
      <c r="D3" s="18" t="s">
        <v>5</v>
      </c>
      <c r="E3" s="30" t="s">
        <v>8</v>
      </c>
      <c r="F3" s="30"/>
      <c r="G3" s="18"/>
      <c r="H3" s="17"/>
      <c r="I3" s="17"/>
      <c r="J3" s="17"/>
      <c r="K3" s="17"/>
      <c r="L3" s="17"/>
      <c r="M3" s="17"/>
      <c r="N3" s="8"/>
      <c r="O3" s="7"/>
      <c r="P3" s="49"/>
      <c r="Q3" s="116"/>
      <c r="R3" s="9"/>
    </row>
    <row r="4" spans="1:18" ht="27.75" customHeight="1">
      <c r="A4" s="34" t="s">
        <v>282</v>
      </c>
      <c r="B4" s="75" t="s">
        <v>286</v>
      </c>
      <c r="C4" s="18"/>
      <c r="D4" s="18">
        <v>2005</v>
      </c>
      <c r="E4" s="30" t="s">
        <v>8</v>
      </c>
      <c r="F4" s="30"/>
      <c r="G4" s="17"/>
      <c r="H4" s="17"/>
      <c r="I4" s="17"/>
      <c r="J4" s="17"/>
      <c r="K4" s="17"/>
      <c r="L4" s="17"/>
      <c r="M4" s="17"/>
      <c r="N4" s="8"/>
      <c r="O4" s="7"/>
      <c r="P4" s="49"/>
      <c r="Q4" s="116"/>
      <c r="R4" s="9"/>
    </row>
    <row r="5" spans="1:18" ht="51" customHeight="1">
      <c r="A5" s="34" t="s">
        <v>282</v>
      </c>
      <c r="B5" s="75" t="s">
        <v>287</v>
      </c>
      <c r="C5" s="18" t="s">
        <v>288</v>
      </c>
      <c r="D5" s="18">
        <v>2003</v>
      </c>
      <c r="E5" s="30" t="s">
        <v>58</v>
      </c>
      <c r="F5" s="30" t="s">
        <v>289</v>
      </c>
      <c r="G5" s="17">
        <v>50</v>
      </c>
      <c r="H5" s="17"/>
      <c r="I5" s="17"/>
      <c r="J5" s="17"/>
      <c r="K5" s="17">
        <v>25</v>
      </c>
      <c r="L5" s="17">
        <v>8</v>
      </c>
      <c r="M5" s="17"/>
      <c r="N5" s="8"/>
      <c r="O5" s="7"/>
      <c r="P5" s="49"/>
      <c r="Q5" s="116"/>
      <c r="R5" s="9"/>
    </row>
    <row r="6" spans="1:18" ht="40.5" customHeight="1">
      <c r="A6" s="34" t="s">
        <v>282</v>
      </c>
      <c r="B6" s="75" t="s">
        <v>363</v>
      </c>
      <c r="C6" s="18"/>
      <c r="D6" s="18" t="s">
        <v>5</v>
      </c>
      <c r="E6" s="30" t="s">
        <v>199</v>
      </c>
      <c r="F6" s="30" t="s">
        <v>290</v>
      </c>
      <c r="G6" s="17">
        <v>150</v>
      </c>
      <c r="H6" s="17"/>
      <c r="I6" s="17"/>
      <c r="J6" s="17"/>
      <c r="K6" s="17" t="s">
        <v>277</v>
      </c>
      <c r="L6" s="17" t="s">
        <v>277</v>
      </c>
      <c r="M6" s="17" t="s">
        <v>277</v>
      </c>
      <c r="N6" s="8"/>
      <c r="O6" s="7"/>
      <c r="P6" s="49"/>
      <c r="Q6" s="116"/>
      <c r="R6" s="9"/>
    </row>
    <row r="7" spans="1:18" ht="37.5" customHeight="1">
      <c r="A7" s="34" t="s">
        <v>282</v>
      </c>
      <c r="B7" s="75" t="s">
        <v>291</v>
      </c>
      <c r="C7" s="18" t="s">
        <v>185</v>
      </c>
      <c r="D7" s="18" t="s">
        <v>5</v>
      </c>
      <c r="E7" s="30" t="s">
        <v>292</v>
      </c>
      <c r="F7" s="30"/>
      <c r="G7" s="17"/>
      <c r="H7" s="17"/>
      <c r="I7" s="17"/>
      <c r="J7" s="17"/>
      <c r="K7" s="17">
        <v>40</v>
      </c>
      <c r="L7" s="17">
        <v>19.5</v>
      </c>
      <c r="M7" s="17"/>
      <c r="N7" s="8"/>
      <c r="O7" s="7" t="s">
        <v>293</v>
      </c>
      <c r="P7" s="49"/>
      <c r="Q7" s="116"/>
      <c r="R7" s="9"/>
    </row>
    <row r="8" spans="1:18" ht="38.25">
      <c r="A8" s="34" t="s">
        <v>282</v>
      </c>
      <c r="B8" s="75" t="s">
        <v>294</v>
      </c>
      <c r="C8" s="18" t="s">
        <v>185</v>
      </c>
      <c r="D8" s="18" t="s">
        <v>5</v>
      </c>
      <c r="E8" s="30" t="s">
        <v>8</v>
      </c>
      <c r="F8" s="30"/>
      <c r="G8" s="23">
        <v>10000</v>
      </c>
      <c r="H8" s="17"/>
      <c r="I8" s="17"/>
      <c r="J8" s="17"/>
      <c r="K8" s="17"/>
      <c r="L8" s="17">
        <v>80</v>
      </c>
      <c r="M8" s="17">
        <v>20</v>
      </c>
      <c r="N8" s="8"/>
      <c r="O8" s="7"/>
      <c r="P8" s="49"/>
      <c r="Q8" s="119"/>
      <c r="R8" s="9"/>
    </row>
    <row r="9" spans="1:18" ht="12.75">
      <c r="A9" s="34"/>
      <c r="B9" s="75"/>
      <c r="C9" s="18"/>
      <c r="D9" s="18"/>
      <c r="E9" s="30"/>
      <c r="F9" s="30"/>
      <c r="G9" s="23"/>
      <c r="H9" s="17"/>
      <c r="I9" s="17"/>
      <c r="J9" s="17"/>
      <c r="K9" s="17"/>
      <c r="L9" s="17"/>
      <c r="M9" s="17"/>
      <c r="N9" s="8"/>
      <c r="O9" s="7"/>
      <c r="P9" s="49"/>
      <c r="Q9" s="55"/>
      <c r="R9" s="9"/>
    </row>
    <row r="10" spans="1:18" s="3" customFormat="1" ht="12.75">
      <c r="A10" s="37" t="s">
        <v>295</v>
      </c>
      <c r="B10" s="21">
        <f>177-170</f>
        <v>7</v>
      </c>
      <c r="C10" s="21"/>
      <c r="D10" s="21"/>
      <c r="E10" s="31"/>
      <c r="F10" s="31"/>
      <c r="G10" s="24">
        <f>SUM(G2:G8)</f>
        <v>10230</v>
      </c>
      <c r="H10" s="24">
        <f>SUM(H2:H8)</f>
        <v>0</v>
      </c>
      <c r="I10" s="24">
        <f>SUM(I2:I8)</f>
        <v>0</v>
      </c>
      <c r="J10" s="24"/>
      <c r="K10" s="20">
        <f>SUM(K2:K8)</f>
        <v>65</v>
      </c>
      <c r="L10" s="20">
        <f>SUM(L2:L8)</f>
        <v>107.5</v>
      </c>
      <c r="M10" s="20">
        <f>SUM(M2:M8)</f>
        <v>20</v>
      </c>
      <c r="N10" s="11"/>
      <c r="O10" s="10"/>
      <c r="P10" s="50"/>
      <c r="Q10" s="47">
        <v>0</v>
      </c>
      <c r="R10" s="12"/>
    </row>
    <row r="11" spans="1:14" ht="12.75">
      <c r="A11" s="38"/>
      <c r="B11" s="77"/>
      <c r="G11" s="25"/>
      <c r="H11" s="25"/>
      <c r="I11" s="25"/>
      <c r="J11" s="25"/>
      <c r="K11" s="25"/>
      <c r="L11" s="25"/>
      <c r="M11" s="25"/>
      <c r="N11" s="25"/>
    </row>
    <row r="12" spans="1:14" ht="12.75">
      <c r="A12" s="38"/>
      <c r="B12" s="78"/>
      <c r="C12" s="48" t="s">
        <v>369</v>
      </c>
      <c r="G12" s="25"/>
      <c r="H12" s="25"/>
      <c r="I12" s="25"/>
      <c r="J12" s="25"/>
      <c r="K12" s="25"/>
      <c r="L12" s="25"/>
      <c r="M12" s="25"/>
      <c r="N12" s="25"/>
    </row>
    <row r="13" spans="1:14" ht="7.5" customHeight="1">
      <c r="A13" s="38"/>
      <c r="B13" s="79"/>
      <c r="G13" s="25"/>
      <c r="H13" s="25"/>
      <c r="I13" s="25"/>
      <c r="J13" s="25"/>
      <c r="K13" s="25"/>
      <c r="L13" s="25"/>
      <c r="M13" s="25"/>
      <c r="N13" s="25"/>
    </row>
    <row r="14" spans="1:18" ht="35.25" customHeight="1">
      <c r="A14" s="38" t="s">
        <v>339</v>
      </c>
      <c r="B14" s="114" t="s">
        <v>365</v>
      </c>
      <c r="C14" s="115"/>
      <c r="D14" s="115"/>
      <c r="E14" s="115"/>
      <c r="F14" s="115"/>
      <c r="G14" s="115"/>
      <c r="H14" s="115"/>
      <c r="I14" s="115"/>
      <c r="J14" s="115"/>
      <c r="K14" s="115"/>
      <c r="L14" s="115"/>
      <c r="M14" s="115"/>
      <c r="N14" s="115"/>
      <c r="O14" s="115"/>
      <c r="P14" s="115"/>
      <c r="Q14" s="115"/>
      <c r="R14" s="115"/>
    </row>
    <row r="15" spans="1:18" ht="15.75" customHeight="1">
      <c r="A15" s="29"/>
      <c r="B15" s="112" t="s">
        <v>349</v>
      </c>
      <c r="C15" s="113"/>
      <c r="D15" s="113"/>
      <c r="E15" s="113"/>
      <c r="F15" s="113"/>
      <c r="G15" s="113"/>
      <c r="H15" s="113"/>
      <c r="I15" s="113"/>
      <c r="J15" s="113"/>
      <c r="K15" s="113"/>
      <c r="L15" s="113"/>
      <c r="M15" s="113"/>
      <c r="N15" s="113"/>
      <c r="O15" s="113"/>
      <c r="P15" s="113"/>
      <c r="Q15" s="113"/>
      <c r="R15" s="113"/>
    </row>
    <row r="16" ht="12.75">
      <c r="B16" s="48" t="s">
        <v>346</v>
      </c>
    </row>
    <row r="17" ht="12.75">
      <c r="B17" s="48"/>
    </row>
    <row r="18" ht="12.75">
      <c r="A18" s="54" t="s">
        <v>340</v>
      </c>
    </row>
    <row r="19" ht="12.75">
      <c r="A19" s="39"/>
    </row>
    <row r="20" ht="12.75">
      <c r="B20" s="80" t="s">
        <v>305</v>
      </c>
    </row>
    <row r="21" ht="12.75">
      <c r="B21" s="80" t="s">
        <v>306</v>
      </c>
    </row>
    <row r="22" spans="2:4" ht="41.25" customHeight="1">
      <c r="B22" s="80" t="s">
        <v>307</v>
      </c>
      <c r="D22" s="28" t="s">
        <v>338</v>
      </c>
    </row>
    <row r="23" spans="2:4" ht="14.25">
      <c r="B23" s="81" t="s">
        <v>214</v>
      </c>
      <c r="C23" s="42"/>
      <c r="D23" s="42"/>
    </row>
    <row r="24" spans="2:4" ht="14.25">
      <c r="B24" s="81" t="s">
        <v>308</v>
      </c>
      <c r="C24" s="42"/>
      <c r="D24" s="42" t="s">
        <v>334</v>
      </c>
    </row>
    <row r="25" spans="2:4" ht="14.25">
      <c r="B25" s="81" t="s">
        <v>309</v>
      </c>
      <c r="C25" s="42"/>
      <c r="D25" s="42" t="s">
        <v>310</v>
      </c>
    </row>
    <row r="26" spans="2:4" ht="14.25">
      <c r="B26" s="81" t="s">
        <v>311</v>
      </c>
      <c r="C26" s="42"/>
      <c r="D26" s="42" t="s">
        <v>312</v>
      </c>
    </row>
    <row r="27" spans="2:4" ht="14.25">
      <c r="B27" s="81" t="s">
        <v>65</v>
      </c>
      <c r="C27" s="42"/>
      <c r="D27" s="42" t="s">
        <v>313</v>
      </c>
    </row>
    <row r="28" spans="2:4" ht="14.25">
      <c r="B28" s="81" t="s">
        <v>43</v>
      </c>
      <c r="C28" s="42"/>
      <c r="D28" s="42" t="s">
        <v>314</v>
      </c>
    </row>
    <row r="29" spans="2:4" ht="14.25">
      <c r="B29" s="81" t="s">
        <v>14</v>
      </c>
      <c r="C29" s="42"/>
      <c r="D29" s="42" t="s">
        <v>315</v>
      </c>
    </row>
    <row r="30" spans="2:4" ht="14.25">
      <c r="B30" s="81" t="s">
        <v>316</v>
      </c>
      <c r="C30" s="42"/>
      <c r="D30" s="42" t="s">
        <v>101</v>
      </c>
    </row>
    <row r="31" spans="2:4" ht="14.25">
      <c r="B31" s="81" t="s">
        <v>101</v>
      </c>
      <c r="C31" s="42"/>
      <c r="D31" s="42" t="s">
        <v>317</v>
      </c>
    </row>
    <row r="32" spans="2:4" ht="14.25">
      <c r="B32" s="81" t="s">
        <v>318</v>
      </c>
      <c r="C32" s="42"/>
      <c r="D32" s="42" t="s">
        <v>319</v>
      </c>
    </row>
    <row r="33" spans="2:4" ht="14.25">
      <c r="B33" s="81" t="s">
        <v>48</v>
      </c>
      <c r="C33" s="42"/>
      <c r="D33" s="42" t="s">
        <v>320</v>
      </c>
    </row>
    <row r="34" spans="2:4" ht="14.25">
      <c r="B34" s="81" t="s">
        <v>321</v>
      </c>
      <c r="C34" s="42"/>
      <c r="D34" s="42" t="s">
        <v>322</v>
      </c>
    </row>
    <row r="35" spans="2:4" ht="14.25">
      <c r="B35" s="81" t="s">
        <v>323</v>
      </c>
      <c r="C35" s="42"/>
      <c r="D35" s="42" t="s">
        <v>324</v>
      </c>
    </row>
    <row r="36" spans="2:4" ht="14.25">
      <c r="B36" s="81" t="s">
        <v>325</v>
      </c>
      <c r="C36" s="42"/>
      <c r="D36" s="43" t="s">
        <v>335</v>
      </c>
    </row>
    <row r="37" spans="2:4" ht="14.25">
      <c r="B37" s="82" t="s">
        <v>327</v>
      </c>
      <c r="C37" s="42"/>
      <c r="D37" s="42" t="s">
        <v>326</v>
      </c>
    </row>
    <row r="38" spans="2:4" ht="28.5">
      <c r="B38" s="82" t="s">
        <v>328</v>
      </c>
      <c r="C38" s="42"/>
      <c r="D38" s="42"/>
    </row>
    <row r="39" spans="2:4" ht="28.5">
      <c r="B39" s="82" t="s">
        <v>329</v>
      </c>
      <c r="C39" s="42"/>
      <c r="D39" s="42"/>
    </row>
    <row r="40" spans="2:4" ht="28.5">
      <c r="B40" s="82" t="s">
        <v>330</v>
      </c>
      <c r="C40" s="42"/>
      <c r="D40" s="42"/>
    </row>
    <row r="41" spans="2:4" ht="14.25">
      <c r="B41" s="82" t="s">
        <v>331</v>
      </c>
      <c r="C41" s="42"/>
      <c r="D41" s="42"/>
    </row>
    <row r="42" spans="2:4" ht="14.25">
      <c r="B42" s="82" t="s">
        <v>336</v>
      </c>
      <c r="C42" s="42"/>
      <c r="D42" s="42"/>
    </row>
    <row r="43" spans="2:4" ht="14.25">
      <c r="B43" s="82" t="s">
        <v>337</v>
      </c>
      <c r="C43" s="42"/>
      <c r="D43" s="42"/>
    </row>
    <row r="44" spans="2:4" ht="14.25">
      <c r="B44" s="82" t="s">
        <v>332</v>
      </c>
      <c r="C44" s="42"/>
      <c r="D44" s="42"/>
    </row>
    <row r="45" spans="2:4" ht="14.25">
      <c r="B45" s="82" t="s">
        <v>99</v>
      </c>
      <c r="C45" s="42"/>
      <c r="D45" s="42"/>
    </row>
    <row r="46" spans="2:4" ht="14.25">
      <c r="B46" s="82" t="s">
        <v>70</v>
      </c>
      <c r="C46" s="42"/>
      <c r="D46" s="42"/>
    </row>
    <row r="47" spans="2:4" ht="14.25">
      <c r="B47" s="82" t="s">
        <v>333</v>
      </c>
      <c r="C47" s="42"/>
      <c r="D47" s="42"/>
    </row>
    <row r="48" spans="2:4" ht="14.25">
      <c r="B48" s="82" t="s">
        <v>203</v>
      </c>
      <c r="C48" s="42"/>
      <c r="D48" s="42"/>
    </row>
    <row r="49" spans="2:4" ht="14.25">
      <c r="B49" s="82" t="s">
        <v>57</v>
      </c>
      <c r="C49" s="42"/>
      <c r="D49" s="42"/>
    </row>
  </sheetData>
  <sheetProtection/>
  <mergeCells count="3">
    <mergeCell ref="Q2:Q8"/>
    <mergeCell ref="B14:R14"/>
    <mergeCell ref="B15:R15"/>
  </mergeCells>
  <dataValidations count="2">
    <dataValidation type="list" allowBlank="1" showInputMessage="1" showErrorMessage="1" promptTitle="Project Description" prompt="Choose or Specify" sqref="C2 C6 C4">
      <formula1>$B$23:$B$49</formula1>
    </dataValidation>
    <dataValidation type="list" allowBlank="1" showInputMessage="1" showErrorMessage="1" promptTitle="Drop-Down Menu" prompt="Choose or Specify" sqref="N2:N9">
      <formula1>$D$24:$D$37</formula1>
    </dataValidation>
  </dataValidations>
  <printOptions/>
  <pageMargins left="0.5" right="0.5" top="0.5" bottom="0.5" header="0.3" footer="0.3"/>
  <pageSetup horizontalDpi="600" verticalDpi="600" orientation="landscape" scale="10" r:id="rId1"/>
</worksheet>
</file>

<file path=xl/worksheets/sheet15.xml><?xml version="1.0" encoding="utf-8"?>
<worksheet xmlns="http://schemas.openxmlformats.org/spreadsheetml/2006/main" xmlns:r="http://schemas.openxmlformats.org/officeDocument/2006/relationships">
  <dimension ref="A1:IU48"/>
  <sheetViews>
    <sheetView zoomScale="75" zoomScaleNormal="75" zoomScalePageLayoutView="0" workbookViewId="0" topLeftCell="A1">
      <selection activeCell="A1" sqref="A1"/>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25.5">
      <c r="A2" s="35" t="s">
        <v>296</v>
      </c>
      <c r="B2" s="75" t="s">
        <v>297</v>
      </c>
      <c r="C2" s="18"/>
      <c r="D2" s="18">
        <v>2005</v>
      </c>
      <c r="E2" s="30"/>
      <c r="F2" s="30"/>
      <c r="G2" s="41"/>
      <c r="H2" s="17"/>
      <c r="I2" s="17"/>
      <c r="J2" s="17"/>
      <c r="K2" s="17">
        <v>91.2</v>
      </c>
      <c r="L2" s="17">
        <v>20</v>
      </c>
      <c r="M2" s="17"/>
      <c r="N2" s="8"/>
      <c r="O2" s="7"/>
      <c r="P2" s="49"/>
      <c r="Q2" s="116"/>
      <c r="R2" s="9"/>
    </row>
    <row r="3" spans="1:255" ht="51.75" customHeight="1">
      <c r="A3" s="34" t="s">
        <v>296</v>
      </c>
      <c r="B3" s="75" t="s">
        <v>347</v>
      </c>
      <c r="C3" s="18"/>
      <c r="D3" s="18">
        <v>2001</v>
      </c>
      <c r="E3" s="17"/>
      <c r="F3" s="17"/>
      <c r="G3" s="17"/>
      <c r="H3" s="17"/>
      <c r="I3" s="17"/>
      <c r="J3" s="17"/>
      <c r="K3" s="17">
        <v>1344</v>
      </c>
      <c r="L3" s="17">
        <v>15</v>
      </c>
      <c r="M3" s="17"/>
      <c r="N3" s="8"/>
      <c r="O3" s="8"/>
      <c r="P3" s="52"/>
      <c r="Q3" s="117"/>
      <c r="R3" s="16"/>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18" ht="50.25" customHeight="1">
      <c r="A4" s="34" t="s">
        <v>296</v>
      </c>
      <c r="B4" s="75" t="s">
        <v>298</v>
      </c>
      <c r="C4" s="18"/>
      <c r="D4" s="18" t="s">
        <v>5</v>
      </c>
      <c r="E4" s="30"/>
      <c r="F4" s="30"/>
      <c r="G4" s="17"/>
      <c r="H4" s="17"/>
      <c r="I4" s="17"/>
      <c r="J4" s="17"/>
      <c r="K4" s="17">
        <v>49</v>
      </c>
      <c r="L4" s="17">
        <v>20</v>
      </c>
      <c r="M4" s="17"/>
      <c r="N4" s="8"/>
      <c r="O4" s="7"/>
      <c r="P4" s="49"/>
      <c r="Q4" s="117"/>
      <c r="R4" s="9"/>
    </row>
    <row r="5" spans="1:18" ht="49.5" customHeight="1">
      <c r="A5" s="34" t="s">
        <v>296</v>
      </c>
      <c r="B5" s="75" t="s">
        <v>348</v>
      </c>
      <c r="C5" s="18" t="s">
        <v>185</v>
      </c>
      <c r="D5" s="18">
        <v>2003</v>
      </c>
      <c r="E5" s="30"/>
      <c r="F5" s="30"/>
      <c r="G5" s="17"/>
      <c r="H5" s="17"/>
      <c r="I5" s="17"/>
      <c r="J5" s="17"/>
      <c r="K5" s="17">
        <v>65</v>
      </c>
      <c r="L5" s="17">
        <v>10</v>
      </c>
      <c r="M5" s="17"/>
      <c r="N5" s="8"/>
      <c r="O5" s="7"/>
      <c r="P5" s="49"/>
      <c r="Q5" s="117"/>
      <c r="R5" s="9"/>
    </row>
    <row r="6" spans="1:18" ht="39" customHeight="1">
      <c r="A6" s="34" t="s">
        <v>299</v>
      </c>
      <c r="B6" s="75" t="s">
        <v>300</v>
      </c>
      <c r="C6" s="18"/>
      <c r="D6" s="18">
        <v>2005</v>
      </c>
      <c r="E6" s="30"/>
      <c r="F6" s="30"/>
      <c r="G6" s="17"/>
      <c r="H6" s="17"/>
      <c r="I6" s="17"/>
      <c r="J6" s="17"/>
      <c r="K6" s="17"/>
      <c r="L6" s="17">
        <v>10</v>
      </c>
      <c r="M6" s="17"/>
      <c r="N6" s="8"/>
      <c r="O6" s="7"/>
      <c r="P6" s="49"/>
      <c r="Q6" s="117"/>
      <c r="R6" s="9"/>
    </row>
    <row r="7" spans="1:18" ht="25.5">
      <c r="A7" s="35" t="s">
        <v>299</v>
      </c>
      <c r="B7" s="75" t="s">
        <v>301</v>
      </c>
      <c r="C7" s="18" t="s">
        <v>302</v>
      </c>
      <c r="D7" s="18" t="s">
        <v>227</v>
      </c>
      <c r="E7" s="30"/>
      <c r="F7" s="30"/>
      <c r="G7" s="41"/>
      <c r="H7" s="17"/>
      <c r="I7" s="17"/>
      <c r="J7" s="17"/>
      <c r="K7" s="17"/>
      <c r="L7" s="17"/>
      <c r="M7" s="17" t="s">
        <v>303</v>
      </c>
      <c r="N7" s="8"/>
      <c r="O7" s="7"/>
      <c r="P7" s="49"/>
      <c r="Q7" s="118"/>
      <c r="R7" s="9"/>
    </row>
    <row r="8" spans="1:18" ht="12.75">
      <c r="A8" s="35"/>
      <c r="B8" s="75"/>
      <c r="C8" s="18"/>
      <c r="D8" s="18"/>
      <c r="E8" s="30"/>
      <c r="F8" s="30"/>
      <c r="G8" s="41"/>
      <c r="H8" s="17"/>
      <c r="I8" s="17"/>
      <c r="J8" s="17"/>
      <c r="K8" s="17"/>
      <c r="L8" s="17"/>
      <c r="M8" s="17"/>
      <c r="N8" s="8"/>
      <c r="O8" s="7"/>
      <c r="P8" s="49"/>
      <c r="Q8" s="57"/>
      <c r="R8" s="9"/>
    </row>
    <row r="9" spans="1:18" s="3" customFormat="1" ht="12.75">
      <c r="A9" s="36" t="s">
        <v>304</v>
      </c>
      <c r="B9" s="21">
        <f>184-178</f>
        <v>6</v>
      </c>
      <c r="C9" s="21"/>
      <c r="D9" s="21"/>
      <c r="E9" s="31"/>
      <c r="F9" s="31"/>
      <c r="G9" s="19">
        <f>SUM(G2:G7)</f>
        <v>0</v>
      </c>
      <c r="H9" s="19">
        <f>SUM(H2:H7)</f>
        <v>0</v>
      </c>
      <c r="I9" s="19">
        <f>SUM(I2:I7)</f>
        <v>0</v>
      </c>
      <c r="J9" s="19"/>
      <c r="K9" s="20">
        <f>SUM(K2:K7)</f>
        <v>1549.2</v>
      </c>
      <c r="L9" s="20">
        <f>SUM(L2:L7)</f>
        <v>75</v>
      </c>
      <c r="M9" s="20">
        <f>SUM(M2:M7)</f>
        <v>0</v>
      </c>
      <c r="N9" s="11"/>
      <c r="O9" s="10"/>
      <c r="P9" s="50"/>
      <c r="Q9" s="19">
        <v>0</v>
      </c>
      <c r="R9" s="12"/>
    </row>
    <row r="10" spans="1:14" ht="12.75">
      <c r="A10" s="38"/>
      <c r="B10" s="77"/>
      <c r="G10" s="25"/>
      <c r="H10" s="25"/>
      <c r="I10" s="25"/>
      <c r="J10" s="25"/>
      <c r="K10" s="25"/>
      <c r="L10" s="25"/>
      <c r="M10" s="25"/>
      <c r="N10" s="25"/>
    </row>
    <row r="11" spans="1:14" ht="12.75">
      <c r="A11" s="38"/>
      <c r="B11" s="78"/>
      <c r="C11" s="48" t="s">
        <v>369</v>
      </c>
      <c r="G11" s="25"/>
      <c r="H11" s="25"/>
      <c r="I11" s="25"/>
      <c r="J11" s="25"/>
      <c r="K11" s="25"/>
      <c r="L11" s="25"/>
      <c r="M11" s="25"/>
      <c r="N11" s="25"/>
    </row>
    <row r="12" spans="1:14" ht="7.5" customHeight="1">
      <c r="A12" s="38"/>
      <c r="B12" s="79"/>
      <c r="G12" s="25"/>
      <c r="H12" s="25"/>
      <c r="I12" s="25"/>
      <c r="J12" s="25"/>
      <c r="K12" s="25"/>
      <c r="L12" s="25"/>
      <c r="M12" s="25"/>
      <c r="N12" s="25"/>
    </row>
    <row r="13" spans="1:18" ht="35.25" customHeight="1">
      <c r="A13" s="38" t="s">
        <v>339</v>
      </c>
      <c r="B13" s="114" t="s">
        <v>365</v>
      </c>
      <c r="C13" s="115"/>
      <c r="D13" s="115"/>
      <c r="E13" s="115"/>
      <c r="F13" s="115"/>
      <c r="G13" s="115"/>
      <c r="H13" s="115"/>
      <c r="I13" s="115"/>
      <c r="J13" s="115"/>
      <c r="K13" s="115"/>
      <c r="L13" s="115"/>
      <c r="M13" s="115"/>
      <c r="N13" s="115"/>
      <c r="O13" s="115"/>
      <c r="P13" s="115"/>
      <c r="Q13" s="115"/>
      <c r="R13" s="115"/>
    </row>
    <row r="14" spans="1:18" ht="15.75" customHeight="1">
      <c r="A14" s="29"/>
      <c r="B14" s="112" t="s">
        <v>349</v>
      </c>
      <c r="C14" s="113"/>
      <c r="D14" s="113"/>
      <c r="E14" s="113"/>
      <c r="F14" s="113"/>
      <c r="G14" s="113"/>
      <c r="H14" s="113"/>
      <c r="I14" s="113"/>
      <c r="J14" s="113"/>
      <c r="K14" s="113"/>
      <c r="L14" s="113"/>
      <c r="M14" s="113"/>
      <c r="N14" s="113"/>
      <c r="O14" s="113"/>
      <c r="P14" s="113"/>
      <c r="Q14" s="113"/>
      <c r="R14" s="113"/>
    </row>
    <row r="15" ht="12.75">
      <c r="B15" s="48" t="s">
        <v>346</v>
      </c>
    </row>
    <row r="16" ht="12.75">
      <c r="B16" s="48"/>
    </row>
    <row r="17" ht="12.75">
      <c r="A17" s="54" t="s">
        <v>340</v>
      </c>
    </row>
    <row r="18" ht="12.75">
      <c r="A18" s="39"/>
    </row>
    <row r="19" ht="12.75">
      <c r="B19" s="80" t="s">
        <v>305</v>
      </c>
    </row>
    <row r="20" ht="12.75">
      <c r="B20" s="80" t="s">
        <v>306</v>
      </c>
    </row>
    <row r="21" spans="2:4" ht="41.25" customHeight="1">
      <c r="B21" s="80" t="s">
        <v>307</v>
      </c>
      <c r="D21" s="28" t="s">
        <v>338</v>
      </c>
    </row>
    <row r="22" spans="2:4" ht="14.25">
      <c r="B22" s="81" t="s">
        <v>214</v>
      </c>
      <c r="C22" s="42"/>
      <c r="D22" s="42"/>
    </row>
    <row r="23" spans="2:4" ht="14.25">
      <c r="B23" s="81" t="s">
        <v>308</v>
      </c>
      <c r="C23" s="42"/>
      <c r="D23" s="42" t="s">
        <v>334</v>
      </c>
    </row>
    <row r="24" spans="2:4" ht="14.25">
      <c r="B24" s="81" t="s">
        <v>309</v>
      </c>
      <c r="C24" s="42"/>
      <c r="D24" s="42" t="s">
        <v>310</v>
      </c>
    </row>
    <row r="25" spans="2:4" ht="14.25">
      <c r="B25" s="81" t="s">
        <v>311</v>
      </c>
      <c r="C25" s="42"/>
      <c r="D25" s="42" t="s">
        <v>312</v>
      </c>
    </row>
    <row r="26" spans="2:4" ht="14.25">
      <c r="B26" s="81" t="s">
        <v>65</v>
      </c>
      <c r="C26" s="42"/>
      <c r="D26" s="42" t="s">
        <v>313</v>
      </c>
    </row>
    <row r="27" spans="2:4" ht="14.25">
      <c r="B27" s="81" t="s">
        <v>43</v>
      </c>
      <c r="C27" s="42"/>
      <c r="D27" s="42" t="s">
        <v>314</v>
      </c>
    </row>
    <row r="28" spans="2:4" ht="14.25">
      <c r="B28" s="81" t="s">
        <v>14</v>
      </c>
      <c r="C28" s="42"/>
      <c r="D28" s="42" t="s">
        <v>315</v>
      </c>
    </row>
    <row r="29" spans="2:4" ht="14.25">
      <c r="B29" s="81" t="s">
        <v>316</v>
      </c>
      <c r="C29" s="42"/>
      <c r="D29" s="42" t="s">
        <v>101</v>
      </c>
    </row>
    <row r="30" spans="2:4" ht="14.25">
      <c r="B30" s="81" t="s">
        <v>101</v>
      </c>
      <c r="C30" s="42"/>
      <c r="D30" s="42" t="s">
        <v>317</v>
      </c>
    </row>
    <row r="31" spans="2:4" ht="14.25">
      <c r="B31" s="81" t="s">
        <v>318</v>
      </c>
      <c r="C31" s="42"/>
      <c r="D31" s="42" t="s">
        <v>319</v>
      </c>
    </row>
    <row r="32" spans="2:4" ht="14.25">
      <c r="B32" s="81" t="s">
        <v>48</v>
      </c>
      <c r="C32" s="42"/>
      <c r="D32" s="42" t="s">
        <v>320</v>
      </c>
    </row>
    <row r="33" spans="2:4" ht="14.25">
      <c r="B33" s="81" t="s">
        <v>321</v>
      </c>
      <c r="C33" s="42"/>
      <c r="D33" s="42" t="s">
        <v>322</v>
      </c>
    </row>
    <row r="34" spans="2:4" ht="14.25">
      <c r="B34" s="81" t="s">
        <v>323</v>
      </c>
      <c r="C34" s="42"/>
      <c r="D34" s="42" t="s">
        <v>324</v>
      </c>
    </row>
    <row r="35" spans="2:4" ht="14.25">
      <c r="B35" s="81" t="s">
        <v>325</v>
      </c>
      <c r="C35" s="42"/>
      <c r="D35" s="43" t="s">
        <v>335</v>
      </c>
    </row>
    <row r="36" spans="2:4" ht="14.25">
      <c r="B36" s="82" t="s">
        <v>327</v>
      </c>
      <c r="C36" s="42"/>
      <c r="D36" s="42" t="s">
        <v>326</v>
      </c>
    </row>
    <row r="37" spans="2:4" ht="28.5">
      <c r="B37" s="82" t="s">
        <v>328</v>
      </c>
      <c r="C37" s="42"/>
      <c r="D37" s="42"/>
    </row>
    <row r="38" spans="2:4" ht="28.5">
      <c r="B38" s="82" t="s">
        <v>329</v>
      </c>
      <c r="C38" s="42"/>
      <c r="D38" s="42"/>
    </row>
    <row r="39" spans="2:4" ht="28.5">
      <c r="B39" s="82" t="s">
        <v>330</v>
      </c>
      <c r="C39" s="42"/>
      <c r="D39" s="42"/>
    </row>
    <row r="40" spans="2:4" ht="14.25">
      <c r="B40" s="82" t="s">
        <v>331</v>
      </c>
      <c r="C40" s="42"/>
      <c r="D40" s="42"/>
    </row>
    <row r="41" spans="2:4" ht="14.25">
      <c r="B41" s="82" t="s">
        <v>336</v>
      </c>
      <c r="C41" s="42"/>
      <c r="D41" s="42"/>
    </row>
    <row r="42" spans="2:4" ht="14.25">
      <c r="B42" s="82" t="s">
        <v>337</v>
      </c>
      <c r="C42" s="42"/>
      <c r="D42" s="42"/>
    </row>
    <row r="43" spans="2:4" ht="14.25">
      <c r="B43" s="82" t="s">
        <v>332</v>
      </c>
      <c r="C43" s="42"/>
      <c r="D43" s="42"/>
    </row>
    <row r="44" spans="2:4" ht="14.25">
      <c r="B44" s="82" t="s">
        <v>99</v>
      </c>
      <c r="C44" s="42"/>
      <c r="D44" s="42"/>
    </row>
    <row r="45" spans="2:4" ht="14.25">
      <c r="B45" s="82" t="s">
        <v>70</v>
      </c>
      <c r="C45" s="42"/>
      <c r="D45" s="42"/>
    </row>
    <row r="46" spans="2:4" ht="14.25">
      <c r="B46" s="82" t="s">
        <v>333</v>
      </c>
      <c r="C46" s="42"/>
      <c r="D46" s="42"/>
    </row>
    <row r="47" spans="2:4" ht="14.25">
      <c r="B47" s="82" t="s">
        <v>203</v>
      </c>
      <c r="C47" s="42"/>
      <c r="D47" s="42"/>
    </row>
    <row r="48" spans="2:4" ht="14.25">
      <c r="B48" s="82" t="s">
        <v>57</v>
      </c>
      <c r="C48" s="42"/>
      <c r="D48" s="42"/>
    </row>
  </sheetData>
  <sheetProtection/>
  <mergeCells count="3">
    <mergeCell ref="Q2:Q7"/>
    <mergeCell ref="B13:R13"/>
    <mergeCell ref="B14:R14"/>
  </mergeCells>
  <dataValidations count="2">
    <dataValidation type="list" allowBlank="1" showInputMessage="1" showErrorMessage="1" promptTitle="Project Description" prompt="Choose or Specify" sqref="C2:C4 C6">
      <formula1>$B$22:$B$48</formula1>
    </dataValidation>
    <dataValidation type="list" allowBlank="1" showInputMessage="1" showErrorMessage="1" promptTitle="Drop-Down Menu" prompt="Choose or Specify" sqref="N2:N8">
      <formula1>$D$23:$D$36</formula1>
    </dataValidation>
  </dataValidations>
  <printOptions/>
  <pageMargins left="0.5" right="0.5" top="0.5" bottom="0.5" header="0.3" footer="0.3"/>
  <pageSetup horizontalDpi="600" verticalDpi="600" orientation="landscape" scale="10" r:id="rId1"/>
</worksheet>
</file>

<file path=xl/worksheets/sheet16.xml><?xml version="1.0" encoding="utf-8"?>
<worksheet xmlns="http://schemas.openxmlformats.org/spreadsheetml/2006/main" xmlns:r="http://schemas.openxmlformats.org/officeDocument/2006/relationships">
  <dimension ref="A1:IU47"/>
  <sheetViews>
    <sheetView zoomScale="75" zoomScaleNormal="75" zoomScalePageLayoutView="0" workbookViewId="0" topLeftCell="A1">
      <selection activeCell="A1" sqref="A1"/>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25.5">
      <c r="A2" s="35" t="s">
        <v>379</v>
      </c>
      <c r="B2" s="75" t="s">
        <v>391</v>
      </c>
      <c r="C2" s="18" t="s">
        <v>325</v>
      </c>
      <c r="D2" s="18">
        <v>2008</v>
      </c>
      <c r="E2" s="30" t="s">
        <v>382</v>
      </c>
      <c r="F2" s="30" t="s">
        <v>383</v>
      </c>
      <c r="G2" s="44">
        <v>40</v>
      </c>
      <c r="H2" s="17"/>
      <c r="I2" s="17"/>
      <c r="J2" s="17"/>
      <c r="K2" s="17">
        <v>2000</v>
      </c>
      <c r="L2" s="17">
        <v>25</v>
      </c>
      <c r="M2" s="17">
        <v>50</v>
      </c>
      <c r="N2" s="8" t="s">
        <v>313</v>
      </c>
      <c r="O2" s="7"/>
      <c r="P2" s="49"/>
      <c r="Q2" s="116"/>
      <c r="R2" s="9"/>
    </row>
    <row r="3" spans="1:255" ht="51.75" customHeight="1">
      <c r="A3" s="34" t="s">
        <v>379</v>
      </c>
      <c r="B3" s="75" t="s">
        <v>392</v>
      </c>
      <c r="C3" s="18" t="s">
        <v>316</v>
      </c>
      <c r="D3" s="18">
        <v>2008</v>
      </c>
      <c r="E3" s="30" t="s">
        <v>382</v>
      </c>
      <c r="F3" s="17" t="s">
        <v>384</v>
      </c>
      <c r="G3" s="17"/>
      <c r="H3" s="17"/>
      <c r="I3" s="17"/>
      <c r="J3" s="17">
        <v>35</v>
      </c>
      <c r="K3" s="17">
        <v>15</v>
      </c>
      <c r="L3" s="17">
        <v>5</v>
      </c>
      <c r="M3" s="17">
        <v>2</v>
      </c>
      <c r="N3" s="8" t="s">
        <v>324</v>
      </c>
      <c r="O3" s="8"/>
      <c r="P3" s="52"/>
      <c r="Q3" s="117"/>
      <c r="R3" s="16"/>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18" ht="50.25" customHeight="1">
      <c r="A4" s="34" t="s">
        <v>379</v>
      </c>
      <c r="B4" s="75" t="s">
        <v>393</v>
      </c>
      <c r="C4" s="18"/>
      <c r="D4" s="18">
        <v>2008</v>
      </c>
      <c r="E4" s="30"/>
      <c r="F4" s="30"/>
      <c r="G4" s="17"/>
      <c r="H4" s="17"/>
      <c r="I4" s="17"/>
      <c r="J4" s="17"/>
      <c r="K4" s="17"/>
      <c r="L4" s="17"/>
      <c r="M4" s="17"/>
      <c r="N4" s="8"/>
      <c r="O4" s="7"/>
      <c r="P4" s="91">
        <v>130</v>
      </c>
      <c r="Q4" s="117"/>
      <c r="R4" s="92" t="s">
        <v>386</v>
      </c>
    </row>
    <row r="5" spans="1:18" ht="49.5" customHeight="1">
      <c r="A5" s="34" t="s">
        <v>379</v>
      </c>
      <c r="B5" s="75"/>
      <c r="C5" s="18"/>
      <c r="D5" s="18"/>
      <c r="E5" s="30"/>
      <c r="F5" s="30"/>
      <c r="G5" s="17"/>
      <c r="H5" s="17"/>
      <c r="I5" s="17"/>
      <c r="J5" s="17"/>
      <c r="K5" s="17"/>
      <c r="L5" s="17"/>
      <c r="M5" s="17"/>
      <c r="N5" s="8"/>
      <c r="O5" s="7"/>
      <c r="P5" s="49"/>
      <c r="Q5" s="117"/>
      <c r="R5" s="9"/>
    </row>
    <row r="6" spans="1:18" ht="39" customHeight="1">
      <c r="A6" s="34" t="s">
        <v>379</v>
      </c>
      <c r="B6" s="75"/>
      <c r="C6" s="18"/>
      <c r="D6" s="18"/>
      <c r="E6" s="30"/>
      <c r="F6" s="30"/>
      <c r="G6" s="17"/>
      <c r="H6" s="17"/>
      <c r="I6" s="17"/>
      <c r="J6" s="17"/>
      <c r="K6" s="17"/>
      <c r="L6" s="17"/>
      <c r="M6" s="17"/>
      <c r="N6" s="8"/>
      <c r="O6" s="7"/>
      <c r="P6" s="49"/>
      <c r="Q6" s="117"/>
      <c r="R6" s="9"/>
    </row>
    <row r="7" spans="1:18" ht="12.75">
      <c r="A7" s="35" t="s">
        <v>379</v>
      </c>
      <c r="B7" s="75"/>
      <c r="C7" s="18"/>
      <c r="D7" s="18"/>
      <c r="E7" s="30"/>
      <c r="F7" s="30"/>
      <c r="G7" s="41"/>
      <c r="H7" s="17"/>
      <c r="I7" s="17"/>
      <c r="J7" s="17"/>
      <c r="K7" s="17"/>
      <c r="L7" s="17"/>
      <c r="M7" s="17"/>
      <c r="N7" s="8"/>
      <c r="O7" s="7"/>
      <c r="P7" s="49"/>
      <c r="Q7" s="118"/>
      <c r="R7" s="9"/>
    </row>
    <row r="8" spans="1:18" s="3" customFormat="1" ht="12.75">
      <c r="A8" s="36" t="s">
        <v>380</v>
      </c>
      <c r="B8" s="21"/>
      <c r="C8" s="21"/>
      <c r="D8" s="21"/>
      <c r="E8" s="31"/>
      <c r="F8" s="31"/>
      <c r="G8" s="19">
        <f>SUM(G2:G7)</f>
        <v>40</v>
      </c>
      <c r="H8" s="19">
        <f>SUM(H2:H7)</f>
        <v>0</v>
      </c>
      <c r="I8" s="19">
        <f>SUM(I2:I7)</f>
        <v>0</v>
      </c>
      <c r="J8" s="19"/>
      <c r="K8" s="20">
        <f>SUM(K2:K7)</f>
        <v>2015</v>
      </c>
      <c r="L8" s="20">
        <f>SUM(L2:L7)</f>
        <v>30</v>
      </c>
      <c r="M8" s="20">
        <f>SUM(M2:M7)</f>
        <v>52</v>
      </c>
      <c r="N8" s="11"/>
      <c r="O8" s="10"/>
      <c r="P8" s="50"/>
      <c r="Q8" s="19">
        <v>0</v>
      </c>
      <c r="R8" s="12"/>
    </row>
    <row r="9" spans="1:14" ht="12.75">
      <c r="A9" s="38"/>
      <c r="B9" s="77"/>
      <c r="G9" s="25"/>
      <c r="H9" s="25"/>
      <c r="I9" s="25"/>
      <c r="J9" s="25"/>
      <c r="K9" s="25"/>
      <c r="L9" s="25"/>
      <c r="M9" s="25"/>
      <c r="N9" s="25"/>
    </row>
    <row r="10" spans="1:14" ht="12.75">
      <c r="A10" s="38"/>
      <c r="B10" s="78"/>
      <c r="C10" s="48" t="s">
        <v>369</v>
      </c>
      <c r="G10" s="25"/>
      <c r="H10" s="25"/>
      <c r="I10" s="25"/>
      <c r="J10" s="25"/>
      <c r="K10" s="25"/>
      <c r="L10" s="25"/>
      <c r="M10" s="25"/>
      <c r="N10" s="25"/>
    </row>
    <row r="11" spans="1:14" ht="7.5" customHeight="1">
      <c r="A11" s="38"/>
      <c r="B11" s="79"/>
      <c r="G11" s="25"/>
      <c r="H11" s="25"/>
      <c r="I11" s="25"/>
      <c r="J11" s="25"/>
      <c r="K11" s="25"/>
      <c r="L11" s="25"/>
      <c r="M11" s="25"/>
      <c r="N11" s="25"/>
    </row>
    <row r="12" spans="1:18" ht="35.25" customHeight="1">
      <c r="A12" s="38" t="s">
        <v>339</v>
      </c>
      <c r="B12" s="114" t="s">
        <v>365</v>
      </c>
      <c r="C12" s="115"/>
      <c r="D12" s="115"/>
      <c r="E12" s="115"/>
      <c r="F12" s="115"/>
      <c r="G12" s="115"/>
      <c r="H12" s="115"/>
      <c r="I12" s="115"/>
      <c r="J12" s="115"/>
      <c r="K12" s="115"/>
      <c r="L12" s="115"/>
      <c r="M12" s="115"/>
      <c r="N12" s="115"/>
      <c r="O12" s="115"/>
      <c r="P12" s="115"/>
      <c r="Q12" s="115"/>
      <c r="R12" s="115"/>
    </row>
    <row r="13" spans="1:18" ht="15.75" customHeight="1">
      <c r="A13" s="29"/>
      <c r="B13" s="112" t="s">
        <v>349</v>
      </c>
      <c r="C13" s="113"/>
      <c r="D13" s="113"/>
      <c r="E13" s="113"/>
      <c r="F13" s="113"/>
      <c r="G13" s="113"/>
      <c r="H13" s="113"/>
      <c r="I13" s="113"/>
      <c r="J13" s="113"/>
      <c r="K13" s="113"/>
      <c r="L13" s="113"/>
      <c r="M13" s="113"/>
      <c r="N13" s="113"/>
      <c r="O13" s="113"/>
      <c r="P13" s="113"/>
      <c r="Q13" s="113"/>
      <c r="R13" s="113"/>
    </row>
    <row r="14" ht="12.75">
      <c r="B14" s="48" t="s">
        <v>346</v>
      </c>
    </row>
    <row r="15" ht="12.75">
      <c r="B15" s="48"/>
    </row>
    <row r="16" ht="12.75">
      <c r="A16" s="54" t="s">
        <v>340</v>
      </c>
    </row>
    <row r="17" ht="12.75">
      <c r="A17" s="39"/>
    </row>
    <row r="18" ht="12.75">
      <c r="B18" s="80" t="s">
        <v>305</v>
      </c>
    </row>
    <row r="19" ht="12.75">
      <c r="B19" s="80" t="s">
        <v>306</v>
      </c>
    </row>
    <row r="20" spans="2:4" ht="41.25" customHeight="1">
      <c r="B20" s="80" t="s">
        <v>307</v>
      </c>
      <c r="D20" s="28" t="s">
        <v>338</v>
      </c>
    </row>
    <row r="21" spans="2:4" ht="14.25">
      <c r="B21" s="81" t="s">
        <v>214</v>
      </c>
      <c r="C21" s="42"/>
      <c r="D21" s="42"/>
    </row>
    <row r="22" spans="2:4" ht="14.25">
      <c r="B22" s="81" t="s">
        <v>308</v>
      </c>
      <c r="C22" s="42"/>
      <c r="D22" s="42" t="s">
        <v>334</v>
      </c>
    </row>
    <row r="23" spans="2:4" ht="14.25">
      <c r="B23" s="81" t="s">
        <v>309</v>
      </c>
      <c r="C23" s="42"/>
      <c r="D23" s="42" t="s">
        <v>310</v>
      </c>
    </row>
    <row r="24" spans="2:4" ht="14.25">
      <c r="B24" s="81" t="s">
        <v>311</v>
      </c>
      <c r="C24" s="42"/>
      <c r="D24" s="42" t="s">
        <v>312</v>
      </c>
    </row>
    <row r="25" spans="2:4" ht="14.25">
      <c r="B25" s="81" t="s">
        <v>65</v>
      </c>
      <c r="C25" s="42"/>
      <c r="D25" s="42" t="s">
        <v>313</v>
      </c>
    </row>
    <row r="26" spans="2:4" ht="14.25">
      <c r="B26" s="81" t="s">
        <v>43</v>
      </c>
      <c r="C26" s="42"/>
      <c r="D26" s="42" t="s">
        <v>314</v>
      </c>
    </row>
    <row r="27" spans="2:4" ht="14.25">
      <c r="B27" s="81" t="s">
        <v>14</v>
      </c>
      <c r="C27" s="42"/>
      <c r="D27" s="42" t="s">
        <v>315</v>
      </c>
    </row>
    <row r="28" spans="2:4" ht="14.25">
      <c r="B28" s="81" t="s">
        <v>316</v>
      </c>
      <c r="C28" s="42"/>
      <c r="D28" s="42" t="s">
        <v>101</v>
      </c>
    </row>
    <row r="29" spans="2:4" ht="14.25">
      <c r="B29" s="81" t="s">
        <v>101</v>
      </c>
      <c r="C29" s="42"/>
      <c r="D29" s="42" t="s">
        <v>317</v>
      </c>
    </row>
    <row r="30" spans="2:4" ht="14.25">
      <c r="B30" s="81" t="s">
        <v>318</v>
      </c>
      <c r="C30" s="42"/>
      <c r="D30" s="42" t="s">
        <v>319</v>
      </c>
    </row>
    <row r="31" spans="2:4" ht="14.25">
      <c r="B31" s="81" t="s">
        <v>48</v>
      </c>
      <c r="C31" s="42"/>
      <c r="D31" s="42" t="s">
        <v>320</v>
      </c>
    </row>
    <row r="32" spans="2:4" ht="14.25">
      <c r="B32" s="81" t="s">
        <v>321</v>
      </c>
      <c r="C32" s="42"/>
      <c r="D32" s="42" t="s">
        <v>322</v>
      </c>
    </row>
    <row r="33" spans="2:4" ht="14.25">
      <c r="B33" s="81" t="s">
        <v>323</v>
      </c>
      <c r="C33" s="42"/>
      <c r="D33" s="42" t="s">
        <v>324</v>
      </c>
    </row>
    <row r="34" spans="2:4" ht="14.25">
      <c r="B34" s="81" t="s">
        <v>325</v>
      </c>
      <c r="C34" s="42"/>
      <c r="D34" s="43" t="s">
        <v>335</v>
      </c>
    </row>
    <row r="35" spans="2:4" ht="14.25">
      <c r="B35" s="82" t="s">
        <v>327</v>
      </c>
      <c r="C35" s="42"/>
      <c r="D35" s="42" t="s">
        <v>326</v>
      </c>
    </row>
    <row r="36" spans="2:4" ht="28.5">
      <c r="B36" s="82" t="s">
        <v>328</v>
      </c>
      <c r="C36" s="42"/>
      <c r="D36" s="42"/>
    </row>
    <row r="37" spans="2:4" ht="28.5">
      <c r="B37" s="82" t="s">
        <v>329</v>
      </c>
      <c r="C37" s="42"/>
      <c r="D37" s="42"/>
    </row>
    <row r="38" spans="2:4" ht="28.5">
      <c r="B38" s="82" t="s">
        <v>330</v>
      </c>
      <c r="C38" s="42"/>
      <c r="D38" s="42"/>
    </row>
    <row r="39" spans="2:4" ht="14.25">
      <c r="B39" s="82" t="s">
        <v>331</v>
      </c>
      <c r="C39" s="42"/>
      <c r="D39" s="42"/>
    </row>
    <row r="40" spans="2:4" ht="14.25">
      <c r="B40" s="82" t="s">
        <v>336</v>
      </c>
      <c r="C40" s="42"/>
      <c r="D40" s="42"/>
    </row>
    <row r="41" spans="2:4" ht="14.25">
      <c r="B41" s="82" t="s">
        <v>337</v>
      </c>
      <c r="C41" s="42"/>
      <c r="D41" s="42"/>
    </row>
    <row r="42" spans="2:4" ht="14.25">
      <c r="B42" s="82" t="s">
        <v>332</v>
      </c>
      <c r="C42" s="42"/>
      <c r="D42" s="42"/>
    </row>
    <row r="43" spans="2:4" ht="14.25">
      <c r="B43" s="82" t="s">
        <v>99</v>
      </c>
      <c r="C43" s="42"/>
      <c r="D43" s="42"/>
    </row>
    <row r="44" spans="2:4" ht="14.25">
      <c r="B44" s="82" t="s">
        <v>70</v>
      </c>
      <c r="C44" s="42"/>
      <c r="D44" s="42"/>
    </row>
    <row r="45" spans="2:4" ht="14.25">
      <c r="B45" s="82" t="s">
        <v>333</v>
      </c>
      <c r="C45" s="42"/>
      <c r="D45" s="42"/>
    </row>
    <row r="46" spans="2:4" ht="14.25">
      <c r="B46" s="82" t="s">
        <v>203</v>
      </c>
      <c r="C46" s="42"/>
      <c r="D46" s="42"/>
    </row>
    <row r="47" spans="2:4" ht="14.25">
      <c r="B47" s="82" t="s">
        <v>57</v>
      </c>
      <c r="C47" s="42"/>
      <c r="D47" s="42"/>
    </row>
  </sheetData>
  <sheetProtection/>
  <mergeCells count="3">
    <mergeCell ref="Q2:Q7"/>
    <mergeCell ref="B12:R12"/>
    <mergeCell ref="B13:R13"/>
  </mergeCells>
  <dataValidations count="2">
    <dataValidation type="list" allowBlank="1" showInputMessage="1" showErrorMessage="1" promptTitle="Drop-Down Menu" prompt="Choose or Specify" sqref="N2:N7">
      <formula1>$D$22:$D$35</formula1>
    </dataValidation>
    <dataValidation type="list" allowBlank="1" showInputMessage="1" showErrorMessage="1" promptTitle="Project Description" prompt="Choose or Specify" sqref="C2:C7">
      <formula1>$B$21:$B$47</formula1>
    </dataValidation>
  </dataValidations>
  <printOptions/>
  <pageMargins left="0.5" right="0.5" top="0.5" bottom="0.5" header="0.3" footer="0.3"/>
  <pageSetup horizontalDpi="600" verticalDpi="600" orientation="landscape" scale="10" r:id="rId1"/>
</worksheet>
</file>

<file path=xl/worksheets/sheet17.xml><?xml version="1.0" encoding="utf-8"?>
<worksheet xmlns="http://schemas.openxmlformats.org/spreadsheetml/2006/main" xmlns:r="http://schemas.openxmlformats.org/officeDocument/2006/relationships">
  <dimension ref="A1:IU47"/>
  <sheetViews>
    <sheetView zoomScale="75" zoomScaleNormal="75" zoomScalePageLayoutView="0" workbookViewId="0" topLeftCell="A1">
      <selection activeCell="A2" sqref="A2:R8"/>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25.5">
      <c r="A2" s="93" t="s">
        <v>387</v>
      </c>
      <c r="B2" s="75" t="s">
        <v>381</v>
      </c>
      <c r="C2" s="18" t="s">
        <v>325</v>
      </c>
      <c r="D2" s="18">
        <v>2008</v>
      </c>
      <c r="E2" s="30" t="s">
        <v>61</v>
      </c>
      <c r="F2" s="30" t="s">
        <v>394</v>
      </c>
      <c r="G2" s="44">
        <v>40</v>
      </c>
      <c r="H2" s="17"/>
      <c r="I2" s="17"/>
      <c r="J2" s="17"/>
      <c r="K2" s="17">
        <v>2000</v>
      </c>
      <c r="L2" s="17">
        <v>25</v>
      </c>
      <c r="M2" s="17">
        <v>50</v>
      </c>
      <c r="N2" s="8" t="s">
        <v>313</v>
      </c>
      <c r="O2" s="7" t="s">
        <v>389</v>
      </c>
      <c r="P2" s="49"/>
      <c r="Q2" s="116"/>
      <c r="R2" s="9"/>
    </row>
    <row r="3" spans="1:255" ht="51.75" customHeight="1">
      <c r="A3" s="94" t="s">
        <v>387</v>
      </c>
      <c r="B3" s="75" t="s">
        <v>381</v>
      </c>
      <c r="C3" s="18" t="s">
        <v>316</v>
      </c>
      <c r="D3" s="18">
        <v>2008</v>
      </c>
      <c r="E3" s="30" t="s">
        <v>395</v>
      </c>
      <c r="F3" s="17" t="s">
        <v>396</v>
      </c>
      <c r="G3" s="17"/>
      <c r="H3" s="17"/>
      <c r="I3" s="17"/>
      <c r="J3" s="17">
        <v>35</v>
      </c>
      <c r="K3" s="17">
        <v>15</v>
      </c>
      <c r="L3" s="17">
        <v>5</v>
      </c>
      <c r="M3" s="17">
        <v>2</v>
      </c>
      <c r="N3" s="8" t="s">
        <v>324</v>
      </c>
      <c r="O3" s="8"/>
      <c r="P3" s="52"/>
      <c r="Q3" s="117"/>
      <c r="R3" s="16"/>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18" ht="62.25" customHeight="1">
      <c r="A4" s="94" t="s">
        <v>387</v>
      </c>
      <c r="B4" s="75" t="s">
        <v>385</v>
      </c>
      <c r="C4" s="18"/>
      <c r="D4" s="18">
        <v>2008</v>
      </c>
      <c r="E4" s="30"/>
      <c r="F4" s="30"/>
      <c r="G4" s="17"/>
      <c r="H4" s="17"/>
      <c r="I4" s="17"/>
      <c r="J4" s="17"/>
      <c r="K4" s="17"/>
      <c r="L4" s="17"/>
      <c r="M4" s="17"/>
      <c r="N4" s="8"/>
      <c r="O4" s="7"/>
      <c r="P4" s="91">
        <v>130</v>
      </c>
      <c r="Q4" s="117"/>
      <c r="R4" s="92" t="s">
        <v>390</v>
      </c>
    </row>
    <row r="5" spans="1:18" ht="49.5" customHeight="1">
      <c r="A5" s="34"/>
      <c r="B5" s="75"/>
      <c r="C5" s="18"/>
      <c r="D5" s="18"/>
      <c r="E5" s="30"/>
      <c r="F5" s="30"/>
      <c r="G5" s="17"/>
      <c r="H5" s="17"/>
      <c r="I5" s="17"/>
      <c r="J5" s="17"/>
      <c r="K5" s="17"/>
      <c r="L5" s="17"/>
      <c r="M5" s="17"/>
      <c r="N5" s="8"/>
      <c r="O5" s="7"/>
      <c r="P5" s="49"/>
      <c r="Q5" s="117"/>
      <c r="R5" s="9"/>
    </row>
    <row r="6" spans="1:18" ht="39" customHeight="1">
      <c r="A6" s="34"/>
      <c r="B6" s="75"/>
      <c r="C6" s="18"/>
      <c r="D6" s="18"/>
      <c r="E6" s="30"/>
      <c r="F6" s="30"/>
      <c r="G6" s="17"/>
      <c r="H6" s="17"/>
      <c r="I6" s="17"/>
      <c r="J6" s="17"/>
      <c r="K6" s="17"/>
      <c r="L6" s="17"/>
      <c r="M6" s="17"/>
      <c r="N6" s="8"/>
      <c r="O6" s="7"/>
      <c r="P6" s="49"/>
      <c r="Q6" s="117"/>
      <c r="R6" s="9"/>
    </row>
    <row r="7" spans="1:18" ht="12.75">
      <c r="A7" s="35"/>
      <c r="B7" s="75"/>
      <c r="C7" s="18"/>
      <c r="D7" s="18"/>
      <c r="E7" s="30"/>
      <c r="F7" s="30"/>
      <c r="G7" s="41"/>
      <c r="H7" s="17"/>
      <c r="I7" s="17"/>
      <c r="J7" s="17"/>
      <c r="K7" s="17"/>
      <c r="L7" s="17"/>
      <c r="M7" s="17"/>
      <c r="N7" s="8"/>
      <c r="O7" s="7"/>
      <c r="P7" s="49"/>
      <c r="Q7" s="118"/>
      <c r="R7" s="9"/>
    </row>
    <row r="8" spans="1:18" s="3" customFormat="1" ht="12.75">
      <c r="A8" s="36" t="s">
        <v>388</v>
      </c>
      <c r="B8" s="21"/>
      <c r="C8" s="21"/>
      <c r="D8" s="21"/>
      <c r="E8" s="31"/>
      <c r="F8" s="31"/>
      <c r="G8" s="19">
        <f>SUM(G2:G7)</f>
        <v>40</v>
      </c>
      <c r="H8" s="19">
        <f>SUM(H2:H7)</f>
        <v>0</v>
      </c>
      <c r="I8" s="19">
        <f>SUM(I2:I7)</f>
        <v>0</v>
      </c>
      <c r="J8" s="19"/>
      <c r="K8" s="20">
        <f>SUM(K2:K7)</f>
        <v>2015</v>
      </c>
      <c r="L8" s="20">
        <f>SUM(L2:L7)</f>
        <v>30</v>
      </c>
      <c r="M8" s="20">
        <f>SUM(M2:M7)</f>
        <v>52</v>
      </c>
      <c r="N8" s="11"/>
      <c r="O8" s="10"/>
      <c r="P8" s="50"/>
      <c r="Q8" s="19">
        <v>0</v>
      </c>
      <c r="R8" s="12"/>
    </row>
    <row r="9" spans="1:14" ht="12.75">
      <c r="A9" s="38"/>
      <c r="B9" s="77"/>
      <c r="G9" s="25"/>
      <c r="H9" s="25"/>
      <c r="I9" s="25"/>
      <c r="J9" s="25"/>
      <c r="K9" s="25"/>
      <c r="L9" s="25"/>
      <c r="M9" s="25"/>
      <c r="N9" s="25"/>
    </row>
    <row r="10" spans="1:14" ht="12.75">
      <c r="A10" s="38"/>
      <c r="B10" s="78"/>
      <c r="C10" s="48" t="s">
        <v>369</v>
      </c>
      <c r="G10" s="25"/>
      <c r="H10" s="25"/>
      <c r="I10" s="25"/>
      <c r="J10" s="25"/>
      <c r="K10" s="25"/>
      <c r="L10" s="25"/>
      <c r="M10" s="25"/>
      <c r="N10" s="25"/>
    </row>
    <row r="11" spans="1:14" ht="7.5" customHeight="1">
      <c r="A11" s="38"/>
      <c r="B11" s="79"/>
      <c r="G11" s="25"/>
      <c r="H11" s="25"/>
      <c r="I11" s="25"/>
      <c r="J11" s="25"/>
      <c r="K11" s="25"/>
      <c r="L11" s="25"/>
      <c r="M11" s="25"/>
      <c r="N11" s="25"/>
    </row>
    <row r="12" spans="1:18" ht="35.25" customHeight="1">
      <c r="A12" s="38" t="s">
        <v>339</v>
      </c>
      <c r="B12" s="114" t="s">
        <v>365</v>
      </c>
      <c r="C12" s="115"/>
      <c r="D12" s="115"/>
      <c r="E12" s="115"/>
      <c r="F12" s="115"/>
      <c r="G12" s="115"/>
      <c r="H12" s="115"/>
      <c r="I12" s="115"/>
      <c r="J12" s="115"/>
      <c r="K12" s="115"/>
      <c r="L12" s="115"/>
      <c r="M12" s="115"/>
      <c r="N12" s="115"/>
      <c r="O12" s="115"/>
      <c r="P12" s="115"/>
      <c r="Q12" s="115"/>
      <c r="R12" s="115"/>
    </row>
    <row r="13" spans="1:18" ht="15.75" customHeight="1">
      <c r="A13" s="29"/>
      <c r="B13" s="112" t="s">
        <v>349</v>
      </c>
      <c r="C13" s="113"/>
      <c r="D13" s="113"/>
      <c r="E13" s="113"/>
      <c r="F13" s="113"/>
      <c r="G13" s="113"/>
      <c r="H13" s="113"/>
      <c r="I13" s="113"/>
      <c r="J13" s="113"/>
      <c r="K13" s="113"/>
      <c r="L13" s="113"/>
      <c r="M13" s="113"/>
      <c r="N13" s="113"/>
      <c r="O13" s="113"/>
      <c r="P13" s="113"/>
      <c r="Q13" s="113"/>
      <c r="R13" s="113"/>
    </row>
    <row r="14" ht="12.75">
      <c r="B14" s="48" t="s">
        <v>346</v>
      </c>
    </row>
    <row r="15" ht="12.75">
      <c r="B15" s="48"/>
    </row>
    <row r="16" ht="12.75">
      <c r="A16" s="54" t="s">
        <v>340</v>
      </c>
    </row>
    <row r="17" ht="12.75">
      <c r="A17" s="39"/>
    </row>
    <row r="18" ht="12.75">
      <c r="B18" s="80" t="s">
        <v>305</v>
      </c>
    </row>
    <row r="19" ht="12.75">
      <c r="B19" s="80" t="s">
        <v>306</v>
      </c>
    </row>
    <row r="20" spans="2:4" ht="41.25" customHeight="1">
      <c r="B20" s="80" t="s">
        <v>307</v>
      </c>
      <c r="D20" s="28" t="s">
        <v>338</v>
      </c>
    </row>
    <row r="21" spans="2:4" ht="14.25">
      <c r="B21" s="81" t="s">
        <v>214</v>
      </c>
      <c r="C21" s="42"/>
      <c r="D21" s="42"/>
    </row>
    <row r="22" spans="2:4" ht="14.25">
      <c r="B22" s="81" t="s">
        <v>308</v>
      </c>
      <c r="C22" s="42"/>
      <c r="D22" s="42" t="s">
        <v>334</v>
      </c>
    </row>
    <row r="23" spans="2:4" ht="14.25">
      <c r="B23" s="81" t="s">
        <v>309</v>
      </c>
      <c r="C23" s="42"/>
      <c r="D23" s="42" t="s">
        <v>310</v>
      </c>
    </row>
    <row r="24" spans="2:4" ht="14.25">
      <c r="B24" s="81" t="s">
        <v>311</v>
      </c>
      <c r="C24" s="42"/>
      <c r="D24" s="42" t="s">
        <v>312</v>
      </c>
    </row>
    <row r="25" spans="2:4" ht="14.25">
      <c r="B25" s="81" t="s">
        <v>65</v>
      </c>
      <c r="C25" s="42"/>
      <c r="D25" s="42" t="s">
        <v>313</v>
      </c>
    </row>
    <row r="26" spans="2:4" ht="14.25">
      <c r="B26" s="81" t="s">
        <v>43</v>
      </c>
      <c r="C26" s="42"/>
      <c r="D26" s="42" t="s">
        <v>314</v>
      </c>
    </row>
    <row r="27" spans="2:4" ht="14.25">
      <c r="B27" s="81" t="s">
        <v>14</v>
      </c>
      <c r="C27" s="42"/>
      <c r="D27" s="42" t="s">
        <v>315</v>
      </c>
    </row>
    <row r="28" spans="2:4" ht="14.25">
      <c r="B28" s="81" t="s">
        <v>316</v>
      </c>
      <c r="C28" s="42"/>
      <c r="D28" s="42" t="s">
        <v>101</v>
      </c>
    </row>
    <row r="29" spans="2:4" ht="14.25">
      <c r="B29" s="81" t="s">
        <v>101</v>
      </c>
      <c r="C29" s="42"/>
      <c r="D29" s="42" t="s">
        <v>317</v>
      </c>
    </row>
    <row r="30" spans="2:4" ht="14.25">
      <c r="B30" s="81" t="s">
        <v>318</v>
      </c>
      <c r="C30" s="42"/>
      <c r="D30" s="42" t="s">
        <v>319</v>
      </c>
    </row>
    <row r="31" spans="2:4" ht="14.25">
      <c r="B31" s="81" t="s">
        <v>48</v>
      </c>
      <c r="C31" s="42"/>
      <c r="D31" s="42" t="s">
        <v>320</v>
      </c>
    </row>
    <row r="32" spans="2:4" ht="14.25">
      <c r="B32" s="81" t="s">
        <v>321</v>
      </c>
      <c r="C32" s="42"/>
      <c r="D32" s="42" t="s">
        <v>322</v>
      </c>
    </row>
    <row r="33" spans="2:4" ht="14.25">
      <c r="B33" s="81" t="s">
        <v>323</v>
      </c>
      <c r="C33" s="42"/>
      <c r="D33" s="42" t="s">
        <v>324</v>
      </c>
    </row>
    <row r="34" spans="2:4" ht="14.25">
      <c r="B34" s="81" t="s">
        <v>325</v>
      </c>
      <c r="C34" s="42"/>
      <c r="D34" s="43" t="s">
        <v>335</v>
      </c>
    </row>
    <row r="35" spans="2:4" ht="14.25">
      <c r="B35" s="82" t="s">
        <v>327</v>
      </c>
      <c r="C35" s="42"/>
      <c r="D35" s="42" t="s">
        <v>326</v>
      </c>
    </row>
    <row r="36" spans="2:4" ht="28.5">
      <c r="B36" s="82" t="s">
        <v>328</v>
      </c>
      <c r="C36" s="42"/>
      <c r="D36" s="42"/>
    </row>
    <row r="37" spans="2:4" ht="28.5">
      <c r="B37" s="82" t="s">
        <v>329</v>
      </c>
      <c r="C37" s="42"/>
      <c r="D37" s="42"/>
    </row>
    <row r="38" spans="2:4" ht="28.5">
      <c r="B38" s="82" t="s">
        <v>330</v>
      </c>
      <c r="C38" s="42"/>
      <c r="D38" s="42"/>
    </row>
    <row r="39" spans="2:4" ht="14.25">
      <c r="B39" s="82" t="s">
        <v>331</v>
      </c>
      <c r="C39" s="42"/>
      <c r="D39" s="42"/>
    </row>
    <row r="40" spans="2:4" ht="14.25">
      <c r="B40" s="82" t="s">
        <v>336</v>
      </c>
      <c r="C40" s="42"/>
      <c r="D40" s="42"/>
    </row>
    <row r="41" spans="2:4" ht="14.25">
      <c r="B41" s="82" t="s">
        <v>337</v>
      </c>
      <c r="C41" s="42"/>
      <c r="D41" s="42"/>
    </row>
    <row r="42" spans="2:4" ht="14.25">
      <c r="B42" s="82" t="s">
        <v>332</v>
      </c>
      <c r="C42" s="42"/>
      <c r="D42" s="42"/>
    </row>
    <row r="43" spans="2:4" ht="14.25">
      <c r="B43" s="82" t="s">
        <v>99</v>
      </c>
      <c r="C43" s="42"/>
      <c r="D43" s="42"/>
    </row>
    <row r="44" spans="2:4" ht="14.25">
      <c r="B44" s="82" t="s">
        <v>70</v>
      </c>
      <c r="C44" s="42"/>
      <c r="D44" s="42"/>
    </row>
    <row r="45" spans="2:4" ht="14.25">
      <c r="B45" s="82" t="s">
        <v>333</v>
      </c>
      <c r="C45" s="42"/>
      <c r="D45" s="42"/>
    </row>
    <row r="46" spans="2:4" ht="14.25">
      <c r="B46" s="82" t="s">
        <v>203</v>
      </c>
      <c r="C46" s="42"/>
      <c r="D46" s="42"/>
    </row>
    <row r="47" spans="2:4" ht="14.25">
      <c r="B47" s="82" t="s">
        <v>57</v>
      </c>
      <c r="C47" s="42"/>
      <c r="D47" s="42"/>
    </row>
  </sheetData>
  <sheetProtection/>
  <mergeCells count="3">
    <mergeCell ref="Q2:Q7"/>
    <mergeCell ref="B12:R12"/>
    <mergeCell ref="B13:R13"/>
  </mergeCells>
  <dataValidations count="2">
    <dataValidation type="list" allowBlank="1" showInputMessage="1" showErrorMessage="1" promptTitle="Project Description" prompt="Choose or Specify" sqref="C2:C7">
      <formula1>$B$21:$B$47</formula1>
    </dataValidation>
    <dataValidation type="list" allowBlank="1" showInputMessage="1" showErrorMessage="1" promptTitle="Drop-Down Menu" prompt="Choose or Specify" sqref="N2:N7">
      <formula1>$D$22:$D$35</formula1>
    </dataValidation>
  </dataValidations>
  <printOptions/>
  <pageMargins left="0.5" right="0.5" top="0.5" bottom="0.5" header="0.3" footer="0.3"/>
  <pageSetup horizontalDpi="600" verticalDpi="600" orientation="landscape" scale="10"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I29" sqref="I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44"/>
  <sheetViews>
    <sheetView zoomScale="75" zoomScaleNormal="75" zoomScaleSheetLayoutView="40" zoomScalePageLayoutView="0" workbookViewId="0" topLeftCell="A1">
      <selection activeCell="A1" sqref="A1"/>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51">
      <c r="A2" s="34" t="s">
        <v>25</v>
      </c>
      <c r="B2" s="75" t="s">
        <v>26</v>
      </c>
      <c r="C2" s="18" t="s">
        <v>27</v>
      </c>
      <c r="D2" s="18">
        <v>2005</v>
      </c>
      <c r="E2" s="30" t="s">
        <v>28</v>
      </c>
      <c r="F2" s="30"/>
      <c r="G2" s="17"/>
      <c r="H2" s="17"/>
      <c r="I2" s="17"/>
      <c r="J2" s="17"/>
      <c r="K2" s="17"/>
      <c r="L2" s="17">
        <v>5.7</v>
      </c>
      <c r="M2" s="17"/>
      <c r="N2" s="8"/>
      <c r="O2" s="7"/>
      <c r="P2" s="49"/>
      <c r="Q2" s="116"/>
      <c r="R2" s="9"/>
    </row>
    <row r="3" spans="1:18" ht="29.25" customHeight="1">
      <c r="A3" s="35" t="s">
        <v>25</v>
      </c>
      <c r="B3" s="75" t="s">
        <v>29</v>
      </c>
      <c r="C3" s="18" t="s">
        <v>30</v>
      </c>
      <c r="D3" s="18">
        <v>2006</v>
      </c>
      <c r="E3" s="30" t="s">
        <v>28</v>
      </c>
      <c r="F3" s="30" t="s">
        <v>350</v>
      </c>
      <c r="G3" s="17">
        <v>1400</v>
      </c>
      <c r="H3" s="17"/>
      <c r="I3" s="17"/>
      <c r="J3" s="17"/>
      <c r="K3" s="17"/>
      <c r="L3" s="17">
        <v>5</v>
      </c>
      <c r="M3" s="17"/>
      <c r="N3" s="8"/>
      <c r="O3" s="7"/>
      <c r="P3" s="49"/>
      <c r="Q3" s="119"/>
      <c r="R3" s="9"/>
    </row>
    <row r="4" spans="1:18" ht="29.25" customHeight="1">
      <c r="A4" s="35"/>
      <c r="B4" s="75"/>
      <c r="C4" s="18"/>
      <c r="D4" s="18"/>
      <c r="E4" s="30"/>
      <c r="F4" s="30"/>
      <c r="G4" s="17"/>
      <c r="H4" s="17"/>
      <c r="I4" s="17"/>
      <c r="J4" s="17"/>
      <c r="K4" s="17"/>
      <c r="L4" s="17"/>
      <c r="M4" s="17"/>
      <c r="N4" s="8"/>
      <c r="O4" s="7"/>
      <c r="P4" s="49"/>
      <c r="Q4" s="55"/>
      <c r="R4" s="9"/>
    </row>
    <row r="5" spans="1:18" s="3" customFormat="1" ht="12.75">
      <c r="A5" s="36" t="s">
        <v>31</v>
      </c>
      <c r="B5" s="21">
        <f>11-9</f>
        <v>2</v>
      </c>
      <c r="C5" s="21"/>
      <c r="D5" s="21"/>
      <c r="E5" s="31"/>
      <c r="F5" s="31"/>
      <c r="G5" s="19">
        <f aca="true" t="shared" si="0" ref="G5:M5">SUM(G2:G3)</f>
        <v>1400</v>
      </c>
      <c r="H5" s="19">
        <f t="shared" si="0"/>
        <v>0</v>
      </c>
      <c r="I5" s="19">
        <f t="shared" si="0"/>
        <v>0</v>
      </c>
      <c r="J5" s="19">
        <f t="shared" si="0"/>
        <v>0</v>
      </c>
      <c r="K5" s="20">
        <f t="shared" si="0"/>
        <v>0</v>
      </c>
      <c r="L5" s="20">
        <f t="shared" si="0"/>
        <v>10.7</v>
      </c>
      <c r="M5" s="20">
        <f t="shared" si="0"/>
        <v>0</v>
      </c>
      <c r="N5" s="11"/>
      <c r="O5" s="10"/>
      <c r="P5" s="50"/>
      <c r="Q5" s="45">
        <v>0</v>
      </c>
      <c r="R5" s="12"/>
    </row>
    <row r="6" spans="1:18" s="90" customFormat="1" ht="12.75">
      <c r="A6" s="83"/>
      <c r="B6" s="84"/>
      <c r="C6" s="84"/>
      <c r="D6" s="84"/>
      <c r="E6" s="85"/>
      <c r="F6" s="85"/>
      <c r="G6" s="83"/>
      <c r="H6" s="83"/>
      <c r="I6" s="83"/>
      <c r="J6" s="83"/>
      <c r="K6" s="86"/>
      <c r="L6" s="86"/>
      <c r="M6" s="86"/>
      <c r="N6" s="87"/>
      <c r="O6" s="88"/>
      <c r="P6" s="88"/>
      <c r="Q6" s="83"/>
      <c r="R6" s="89"/>
    </row>
    <row r="7" spans="1:14" ht="12.75">
      <c r="A7" s="38"/>
      <c r="B7" s="78"/>
      <c r="C7" s="48" t="s">
        <v>369</v>
      </c>
      <c r="G7" s="25"/>
      <c r="H7" s="25"/>
      <c r="I7" s="25"/>
      <c r="J7" s="25"/>
      <c r="K7" s="25"/>
      <c r="L7" s="25"/>
      <c r="M7" s="25"/>
      <c r="N7" s="25"/>
    </row>
    <row r="8" spans="1:14" ht="7.5" customHeight="1">
      <c r="A8" s="38"/>
      <c r="B8" s="79"/>
      <c r="G8" s="25"/>
      <c r="H8" s="25"/>
      <c r="I8" s="25"/>
      <c r="J8" s="25"/>
      <c r="K8" s="25"/>
      <c r="L8" s="25"/>
      <c r="M8" s="25"/>
      <c r="N8" s="25"/>
    </row>
    <row r="9" spans="1:18" ht="35.25" customHeight="1">
      <c r="A9" s="38" t="s">
        <v>339</v>
      </c>
      <c r="B9" s="114" t="s">
        <v>365</v>
      </c>
      <c r="C9" s="115"/>
      <c r="D9" s="115"/>
      <c r="E9" s="115"/>
      <c r="F9" s="115"/>
      <c r="G9" s="115"/>
      <c r="H9" s="115"/>
      <c r="I9" s="115"/>
      <c r="J9" s="115"/>
      <c r="K9" s="115"/>
      <c r="L9" s="115"/>
      <c r="M9" s="115"/>
      <c r="N9" s="115"/>
      <c r="O9" s="115"/>
      <c r="P9" s="115"/>
      <c r="Q9" s="115"/>
      <c r="R9" s="115"/>
    </row>
    <row r="10" spans="1:18" ht="15.75" customHeight="1">
      <c r="A10" s="29"/>
      <c r="B10" s="112" t="s">
        <v>349</v>
      </c>
      <c r="C10" s="113"/>
      <c r="D10" s="113"/>
      <c r="E10" s="113"/>
      <c r="F10" s="113"/>
      <c r="G10" s="113"/>
      <c r="H10" s="113"/>
      <c r="I10" s="113"/>
      <c r="J10" s="113"/>
      <c r="K10" s="113"/>
      <c r="L10" s="113"/>
      <c r="M10" s="113"/>
      <c r="N10" s="113"/>
      <c r="O10" s="113"/>
      <c r="P10" s="113"/>
      <c r="Q10" s="113"/>
      <c r="R10" s="113"/>
    </row>
    <row r="11" ht="12.75">
      <c r="B11" s="48" t="s">
        <v>346</v>
      </c>
    </row>
    <row r="12" ht="12.75">
      <c r="B12" s="48"/>
    </row>
    <row r="13" ht="12.75">
      <c r="A13" s="54" t="s">
        <v>340</v>
      </c>
    </row>
    <row r="14" ht="12.75">
      <c r="A14" s="39"/>
    </row>
    <row r="15" ht="12.75">
      <c r="B15" s="80" t="s">
        <v>305</v>
      </c>
    </row>
    <row r="16" ht="12.75">
      <c r="B16" s="80" t="s">
        <v>306</v>
      </c>
    </row>
    <row r="17" spans="2:4" ht="41.25" customHeight="1">
      <c r="B17" s="80" t="s">
        <v>307</v>
      </c>
      <c r="D17" s="28" t="s">
        <v>338</v>
      </c>
    </row>
    <row r="18" spans="2:4" ht="14.25">
      <c r="B18" s="81" t="s">
        <v>214</v>
      </c>
      <c r="C18" s="42"/>
      <c r="D18" s="42"/>
    </row>
    <row r="19" spans="2:4" ht="14.25">
      <c r="B19" s="81" t="s">
        <v>308</v>
      </c>
      <c r="C19" s="42"/>
      <c r="D19" s="42" t="s">
        <v>334</v>
      </c>
    </row>
    <row r="20" spans="2:4" ht="14.25">
      <c r="B20" s="81" t="s">
        <v>309</v>
      </c>
      <c r="C20" s="42"/>
      <c r="D20" s="42" t="s">
        <v>310</v>
      </c>
    </row>
    <row r="21" spans="2:4" ht="14.25">
      <c r="B21" s="81" t="s">
        <v>311</v>
      </c>
      <c r="C21" s="42"/>
      <c r="D21" s="42" t="s">
        <v>312</v>
      </c>
    </row>
    <row r="22" spans="2:4" ht="14.25">
      <c r="B22" s="81" t="s">
        <v>65</v>
      </c>
      <c r="C22" s="42"/>
      <c r="D22" s="42" t="s">
        <v>313</v>
      </c>
    </row>
    <row r="23" spans="2:4" ht="14.25">
      <c r="B23" s="81" t="s">
        <v>43</v>
      </c>
      <c r="C23" s="42"/>
      <c r="D23" s="42" t="s">
        <v>314</v>
      </c>
    </row>
    <row r="24" spans="2:4" ht="14.25">
      <c r="B24" s="81" t="s">
        <v>14</v>
      </c>
      <c r="C24" s="42"/>
      <c r="D24" s="42" t="s">
        <v>315</v>
      </c>
    </row>
    <row r="25" spans="2:4" ht="14.25">
      <c r="B25" s="81" t="s">
        <v>316</v>
      </c>
      <c r="C25" s="42"/>
      <c r="D25" s="42" t="s">
        <v>101</v>
      </c>
    </row>
    <row r="26" spans="2:4" ht="14.25">
      <c r="B26" s="81" t="s">
        <v>101</v>
      </c>
      <c r="C26" s="42"/>
      <c r="D26" s="42" t="s">
        <v>317</v>
      </c>
    </row>
    <row r="27" spans="2:4" ht="14.25">
      <c r="B27" s="81" t="s">
        <v>318</v>
      </c>
      <c r="C27" s="42"/>
      <c r="D27" s="42" t="s">
        <v>319</v>
      </c>
    </row>
    <row r="28" spans="2:4" ht="14.25">
      <c r="B28" s="81" t="s">
        <v>48</v>
      </c>
      <c r="C28" s="42"/>
      <c r="D28" s="42" t="s">
        <v>320</v>
      </c>
    </row>
    <row r="29" spans="2:4" ht="14.25">
      <c r="B29" s="81" t="s">
        <v>321</v>
      </c>
      <c r="C29" s="42"/>
      <c r="D29" s="42" t="s">
        <v>322</v>
      </c>
    </row>
    <row r="30" spans="2:4" ht="14.25">
      <c r="B30" s="81" t="s">
        <v>323</v>
      </c>
      <c r="C30" s="42"/>
      <c r="D30" s="42" t="s">
        <v>324</v>
      </c>
    </row>
    <row r="31" spans="2:4" ht="14.25">
      <c r="B31" s="81" t="s">
        <v>325</v>
      </c>
      <c r="C31" s="42"/>
      <c r="D31" s="43" t="s">
        <v>335</v>
      </c>
    </row>
    <row r="32" spans="2:4" ht="14.25">
      <c r="B32" s="82" t="s">
        <v>327</v>
      </c>
      <c r="C32" s="42"/>
      <c r="D32" s="42" t="s">
        <v>326</v>
      </c>
    </row>
    <row r="33" spans="2:4" ht="28.5">
      <c r="B33" s="82" t="s">
        <v>328</v>
      </c>
      <c r="C33" s="42"/>
      <c r="D33" s="42"/>
    </row>
    <row r="34" spans="2:4" ht="28.5">
      <c r="B34" s="82" t="s">
        <v>329</v>
      </c>
      <c r="C34" s="42"/>
      <c r="D34" s="42"/>
    </row>
    <row r="35" spans="2:4" ht="28.5">
      <c r="B35" s="82" t="s">
        <v>330</v>
      </c>
      <c r="C35" s="42"/>
      <c r="D35" s="42"/>
    </row>
    <row r="36" spans="2:4" ht="14.25">
      <c r="B36" s="82" t="s">
        <v>331</v>
      </c>
      <c r="C36" s="42"/>
      <c r="D36" s="42"/>
    </row>
    <row r="37" spans="2:4" ht="14.25">
      <c r="B37" s="82" t="s">
        <v>336</v>
      </c>
      <c r="C37" s="42"/>
      <c r="D37" s="42"/>
    </row>
    <row r="38" spans="2:4" ht="14.25">
      <c r="B38" s="82" t="s">
        <v>337</v>
      </c>
      <c r="C38" s="42"/>
      <c r="D38" s="42"/>
    </row>
    <row r="39" spans="2:4" ht="14.25">
      <c r="B39" s="82" t="s">
        <v>332</v>
      </c>
      <c r="C39" s="42"/>
      <c r="D39" s="42"/>
    </row>
    <row r="40" spans="2:4" ht="14.25">
      <c r="B40" s="82" t="s">
        <v>99</v>
      </c>
      <c r="C40" s="42"/>
      <c r="D40" s="42"/>
    </row>
    <row r="41" spans="2:4" ht="14.25">
      <c r="B41" s="82" t="s">
        <v>70</v>
      </c>
      <c r="C41" s="42"/>
      <c r="D41" s="42"/>
    </row>
    <row r="42" spans="2:4" ht="14.25">
      <c r="B42" s="82" t="s">
        <v>333</v>
      </c>
      <c r="C42" s="42"/>
      <c r="D42" s="42"/>
    </row>
    <row r="43" spans="2:4" ht="14.25">
      <c r="B43" s="82" t="s">
        <v>203</v>
      </c>
      <c r="C43" s="42"/>
      <c r="D43" s="42"/>
    </row>
    <row r="44" spans="2:4" ht="14.25">
      <c r="B44" s="82" t="s">
        <v>57</v>
      </c>
      <c r="C44" s="42"/>
      <c r="D44" s="42"/>
    </row>
  </sheetData>
  <sheetProtection/>
  <mergeCells count="3">
    <mergeCell ref="B9:R9"/>
    <mergeCell ref="B10:R10"/>
    <mergeCell ref="Q2:Q3"/>
  </mergeCells>
  <dataValidations count="1">
    <dataValidation type="list" allowBlank="1" showInputMessage="1" showErrorMessage="1" promptTitle="Drop-Down Menu" prompt="Choose or Specify" sqref="N2:N4">
      <formula1>$D$19:$D$32</formula1>
    </dataValidation>
  </dataValidations>
  <printOptions/>
  <pageMargins left="0.5" right="0.5" top="0.5" bottom="0.5" header="0.3" footer="0.3"/>
  <pageSetup horizontalDpi="600" verticalDpi="600" orientation="landscape" scale="10" r:id="rId1"/>
</worksheet>
</file>

<file path=xl/worksheets/sheet3.xml><?xml version="1.0" encoding="utf-8"?>
<worksheet xmlns="http://schemas.openxmlformats.org/spreadsheetml/2006/main" xmlns:r="http://schemas.openxmlformats.org/officeDocument/2006/relationships">
  <dimension ref="A1:T53"/>
  <sheetViews>
    <sheetView zoomScale="75" zoomScaleNormal="75" zoomScaleSheetLayoutView="40" workbookViewId="0" topLeftCell="A1">
      <selection activeCell="A1" sqref="A1"/>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38.25">
      <c r="A2" s="34" t="s">
        <v>32</v>
      </c>
      <c r="B2" s="75" t="s">
        <v>33</v>
      </c>
      <c r="C2" s="18" t="s">
        <v>34</v>
      </c>
      <c r="D2" s="18">
        <v>2004</v>
      </c>
      <c r="E2" s="30" t="s">
        <v>28</v>
      </c>
      <c r="F2" s="30" t="s">
        <v>35</v>
      </c>
      <c r="G2" s="17"/>
      <c r="H2" s="18">
        <v>1</v>
      </c>
      <c r="I2" s="18"/>
      <c r="J2" s="18"/>
      <c r="K2" s="18">
        <v>100</v>
      </c>
      <c r="L2" s="18">
        <v>17</v>
      </c>
      <c r="M2" s="18" t="s">
        <v>17</v>
      </c>
      <c r="N2" s="8"/>
      <c r="O2" s="7"/>
      <c r="P2" s="49"/>
      <c r="Q2" s="120"/>
      <c r="R2" s="9"/>
    </row>
    <row r="3" spans="1:18" ht="38.25" customHeight="1">
      <c r="A3" s="35" t="s">
        <v>32</v>
      </c>
      <c r="B3" s="76" t="s">
        <v>36</v>
      </c>
      <c r="C3" s="32" t="s">
        <v>14</v>
      </c>
      <c r="D3" s="18">
        <v>2005</v>
      </c>
      <c r="E3" s="30" t="s">
        <v>37</v>
      </c>
      <c r="F3" s="30" t="s">
        <v>38</v>
      </c>
      <c r="G3" s="17">
        <v>122</v>
      </c>
      <c r="H3" s="17"/>
      <c r="I3" s="17"/>
      <c r="J3" s="17"/>
      <c r="K3" s="17"/>
      <c r="L3" s="17"/>
      <c r="M3" s="17" t="s">
        <v>17</v>
      </c>
      <c r="N3" s="8"/>
      <c r="O3" s="7" t="s">
        <v>39</v>
      </c>
      <c r="P3" s="49"/>
      <c r="Q3" s="117"/>
      <c r="R3" s="9"/>
    </row>
    <row r="4" spans="1:18" ht="25.5">
      <c r="A4" s="34" t="s">
        <v>32</v>
      </c>
      <c r="B4" s="75" t="s">
        <v>40</v>
      </c>
      <c r="C4" s="18" t="s">
        <v>14</v>
      </c>
      <c r="D4" s="18">
        <v>2001</v>
      </c>
      <c r="E4" s="30" t="s">
        <v>8</v>
      </c>
      <c r="F4" s="30" t="s">
        <v>41</v>
      </c>
      <c r="G4" s="18">
        <v>144</v>
      </c>
      <c r="H4" s="17"/>
      <c r="I4" s="17"/>
      <c r="J4" s="17"/>
      <c r="K4" s="17">
        <v>1503</v>
      </c>
      <c r="L4" s="17">
        <v>5</v>
      </c>
      <c r="M4" s="17"/>
      <c r="N4" s="8"/>
      <c r="O4" s="7"/>
      <c r="P4" s="49"/>
      <c r="Q4" s="117"/>
      <c r="R4" s="9"/>
    </row>
    <row r="5" spans="1:18" ht="38.25">
      <c r="A5" s="35" t="s">
        <v>32</v>
      </c>
      <c r="B5" s="76" t="s">
        <v>42</v>
      </c>
      <c r="C5" s="32" t="s">
        <v>43</v>
      </c>
      <c r="D5" s="18">
        <v>2005</v>
      </c>
      <c r="E5" s="30" t="s">
        <v>37</v>
      </c>
      <c r="F5" s="30" t="s">
        <v>44</v>
      </c>
      <c r="G5" s="17"/>
      <c r="H5" s="40">
        <v>4</v>
      </c>
      <c r="I5" s="18"/>
      <c r="J5" s="18"/>
      <c r="K5" s="18"/>
      <c r="L5" s="18">
        <v>24.88</v>
      </c>
      <c r="M5" s="18"/>
      <c r="N5" s="8"/>
      <c r="O5" s="7"/>
      <c r="P5" s="49"/>
      <c r="Q5" s="117"/>
      <c r="R5" s="9"/>
    </row>
    <row r="6" spans="1:18" ht="51">
      <c r="A6" s="34" t="s">
        <v>32</v>
      </c>
      <c r="B6" s="75" t="s">
        <v>45</v>
      </c>
      <c r="C6" s="18" t="s">
        <v>14</v>
      </c>
      <c r="D6" s="18">
        <v>2003</v>
      </c>
      <c r="E6" s="30" t="s">
        <v>37</v>
      </c>
      <c r="F6" s="30" t="s">
        <v>46</v>
      </c>
      <c r="G6" s="17">
        <v>10</v>
      </c>
      <c r="H6" s="17"/>
      <c r="I6" s="17"/>
      <c r="J6" s="17"/>
      <c r="K6" s="17">
        <v>221</v>
      </c>
      <c r="L6" s="17">
        <v>17.93</v>
      </c>
      <c r="M6" s="17"/>
      <c r="N6" s="8"/>
      <c r="O6" s="7"/>
      <c r="P6" s="49"/>
      <c r="Q6" s="117"/>
      <c r="R6" s="9"/>
    </row>
    <row r="7" spans="1:18" ht="38.25">
      <c r="A7" s="34" t="s">
        <v>32</v>
      </c>
      <c r="B7" s="75" t="s">
        <v>47</v>
      </c>
      <c r="C7" s="18" t="s">
        <v>48</v>
      </c>
      <c r="D7" s="18">
        <v>2003</v>
      </c>
      <c r="E7" s="30" t="s">
        <v>37</v>
      </c>
      <c r="F7" s="30" t="s">
        <v>49</v>
      </c>
      <c r="G7" s="17"/>
      <c r="H7" s="18">
        <v>2.5</v>
      </c>
      <c r="I7" s="18"/>
      <c r="J7" s="18"/>
      <c r="K7" s="18">
        <v>40</v>
      </c>
      <c r="L7" s="18">
        <v>5</v>
      </c>
      <c r="M7" s="18"/>
      <c r="N7" s="8"/>
      <c r="O7" s="7"/>
      <c r="P7" s="49"/>
      <c r="Q7" s="117"/>
      <c r="R7" s="9"/>
    </row>
    <row r="8" spans="1:18" ht="25.5">
      <c r="A8" s="34" t="s">
        <v>32</v>
      </c>
      <c r="B8" s="75" t="s">
        <v>50</v>
      </c>
      <c r="C8" s="18" t="s">
        <v>14</v>
      </c>
      <c r="D8" s="18">
        <v>2001</v>
      </c>
      <c r="E8" s="30" t="s">
        <v>51</v>
      </c>
      <c r="F8" s="30"/>
      <c r="G8" s="17"/>
      <c r="H8" s="17"/>
      <c r="I8" s="17"/>
      <c r="J8" s="17"/>
      <c r="K8" s="17">
        <v>12</v>
      </c>
      <c r="L8" s="17">
        <v>12</v>
      </c>
      <c r="M8" s="17"/>
      <c r="N8" s="8"/>
      <c r="O8" s="7"/>
      <c r="P8" s="49"/>
      <c r="Q8" s="117"/>
      <c r="R8" s="9"/>
    </row>
    <row r="9" spans="1:18" ht="37.5" customHeight="1">
      <c r="A9" s="35" t="s">
        <v>32</v>
      </c>
      <c r="B9" s="75" t="s">
        <v>52</v>
      </c>
      <c r="C9" s="18" t="s">
        <v>53</v>
      </c>
      <c r="D9" s="18">
        <v>2005</v>
      </c>
      <c r="E9" s="30" t="s">
        <v>54</v>
      </c>
      <c r="F9" s="32" t="s">
        <v>55</v>
      </c>
      <c r="G9" s="17"/>
      <c r="H9" s="17">
        <v>1</v>
      </c>
      <c r="I9" s="17"/>
      <c r="J9" s="17"/>
      <c r="K9" s="17">
        <v>201.5</v>
      </c>
      <c r="L9" s="17">
        <v>28.8</v>
      </c>
      <c r="M9" s="17"/>
      <c r="N9" s="8"/>
      <c r="O9" s="7"/>
      <c r="P9" s="49"/>
      <c r="Q9" s="117"/>
      <c r="R9" s="9"/>
    </row>
    <row r="10" spans="1:18" ht="38.25" customHeight="1">
      <c r="A10" s="34" t="s">
        <v>32</v>
      </c>
      <c r="B10" s="75" t="s">
        <v>56</v>
      </c>
      <c r="C10" s="18" t="s">
        <v>57</v>
      </c>
      <c r="D10" s="18">
        <v>2001</v>
      </c>
      <c r="E10" s="30" t="s">
        <v>58</v>
      </c>
      <c r="F10" s="30" t="s">
        <v>59</v>
      </c>
      <c r="G10" s="17"/>
      <c r="H10" s="44">
        <v>16.9</v>
      </c>
      <c r="I10" s="17"/>
      <c r="J10" s="17"/>
      <c r="K10" s="17">
        <v>536.5</v>
      </c>
      <c r="L10" s="17">
        <v>20</v>
      </c>
      <c r="M10" s="17"/>
      <c r="N10" s="8"/>
      <c r="O10" s="7"/>
      <c r="P10" s="49"/>
      <c r="Q10" s="117"/>
      <c r="R10" s="9"/>
    </row>
    <row r="11" spans="1:18" ht="27.75" customHeight="1">
      <c r="A11" s="35" t="s">
        <v>32</v>
      </c>
      <c r="B11" s="75" t="s">
        <v>60</v>
      </c>
      <c r="C11" s="18" t="s">
        <v>14</v>
      </c>
      <c r="D11" s="18">
        <v>2002</v>
      </c>
      <c r="E11" s="30" t="s">
        <v>61</v>
      </c>
      <c r="F11" s="30" t="s">
        <v>62</v>
      </c>
      <c r="G11" s="17">
        <v>100</v>
      </c>
      <c r="H11" s="17">
        <v>5</v>
      </c>
      <c r="I11" s="17"/>
      <c r="J11" s="17"/>
      <c r="K11" s="17">
        <v>80</v>
      </c>
      <c r="L11" s="17">
        <v>5</v>
      </c>
      <c r="M11" s="17">
        <v>20</v>
      </c>
      <c r="N11" s="8"/>
      <c r="O11" s="7" t="s">
        <v>63</v>
      </c>
      <c r="P11" s="49"/>
      <c r="Q11" s="117"/>
      <c r="R11" s="9"/>
    </row>
    <row r="12" spans="1:18" ht="25.5">
      <c r="A12" s="35" t="s">
        <v>32</v>
      </c>
      <c r="B12" s="75" t="s">
        <v>64</v>
      </c>
      <c r="C12" s="18" t="s">
        <v>65</v>
      </c>
      <c r="D12" s="18"/>
      <c r="E12" s="30"/>
      <c r="F12" s="30"/>
      <c r="G12" s="17"/>
      <c r="H12" s="17"/>
      <c r="I12" s="17"/>
      <c r="J12" s="17"/>
      <c r="K12" s="17"/>
      <c r="L12" s="17">
        <v>0.5</v>
      </c>
      <c r="M12" s="17"/>
      <c r="N12" s="8"/>
      <c r="O12" s="7"/>
      <c r="P12" s="49"/>
      <c r="Q12" s="118"/>
      <c r="R12" s="9"/>
    </row>
    <row r="13" spans="1:18" ht="12.75">
      <c r="A13" s="35"/>
      <c r="B13" s="75"/>
      <c r="C13" s="18"/>
      <c r="D13" s="18"/>
      <c r="E13" s="30"/>
      <c r="F13" s="30"/>
      <c r="G13" s="17"/>
      <c r="H13" s="17"/>
      <c r="I13" s="17"/>
      <c r="J13" s="17"/>
      <c r="K13" s="17"/>
      <c r="L13" s="17"/>
      <c r="M13" s="17"/>
      <c r="N13" s="8"/>
      <c r="O13" s="7"/>
      <c r="P13" s="49"/>
      <c r="Q13" s="56"/>
      <c r="R13" s="9"/>
    </row>
    <row r="14" spans="1:18" s="3" customFormat="1" ht="12.75">
      <c r="A14" s="36" t="s">
        <v>66</v>
      </c>
      <c r="B14" s="21">
        <f>23-12</f>
        <v>11</v>
      </c>
      <c r="C14" s="21"/>
      <c r="D14" s="21"/>
      <c r="E14" s="31"/>
      <c r="F14" s="31"/>
      <c r="G14" s="19">
        <f aca="true" t="shared" si="0" ref="G14:M14">SUM(G2:G12)</f>
        <v>376</v>
      </c>
      <c r="H14" s="19">
        <f t="shared" si="0"/>
        <v>30.4</v>
      </c>
      <c r="I14" s="19">
        <f t="shared" si="0"/>
        <v>0</v>
      </c>
      <c r="J14" s="19">
        <f t="shared" si="0"/>
        <v>0</v>
      </c>
      <c r="K14" s="20">
        <f t="shared" si="0"/>
        <v>2694</v>
      </c>
      <c r="L14" s="20">
        <f t="shared" si="0"/>
        <v>136.11</v>
      </c>
      <c r="M14" s="20">
        <f t="shared" si="0"/>
        <v>20</v>
      </c>
      <c r="N14" s="11"/>
      <c r="O14" s="10"/>
      <c r="P14" s="50"/>
      <c r="Q14" s="45">
        <v>0</v>
      </c>
      <c r="R14" s="12"/>
    </row>
    <row r="15" spans="1:14" ht="12.75">
      <c r="A15" s="38"/>
      <c r="B15" s="77"/>
      <c r="G15" s="25"/>
      <c r="H15" s="25"/>
      <c r="I15" s="25"/>
      <c r="J15" s="25"/>
      <c r="K15" s="25"/>
      <c r="L15" s="25"/>
      <c r="M15" s="25"/>
      <c r="N15" s="25"/>
    </row>
    <row r="16" spans="1:14" ht="12.75">
      <c r="A16" s="38"/>
      <c r="B16" s="78"/>
      <c r="C16" s="48" t="s">
        <v>369</v>
      </c>
      <c r="G16" s="25"/>
      <c r="H16" s="25"/>
      <c r="I16" s="25"/>
      <c r="J16" s="25"/>
      <c r="K16" s="25"/>
      <c r="L16" s="25"/>
      <c r="M16" s="25"/>
      <c r="N16" s="25"/>
    </row>
    <row r="17" spans="1:14" ht="7.5" customHeight="1">
      <c r="A17" s="38"/>
      <c r="B17" s="79"/>
      <c r="G17" s="25"/>
      <c r="H17" s="25"/>
      <c r="I17" s="25"/>
      <c r="J17" s="25"/>
      <c r="K17" s="25"/>
      <c r="L17" s="25"/>
      <c r="M17" s="25"/>
      <c r="N17" s="25"/>
    </row>
    <row r="18" spans="1:18" ht="35.25" customHeight="1">
      <c r="A18" s="38" t="s">
        <v>339</v>
      </c>
      <c r="B18" s="114" t="s">
        <v>365</v>
      </c>
      <c r="C18" s="115"/>
      <c r="D18" s="115"/>
      <c r="E18" s="115"/>
      <c r="F18" s="115"/>
      <c r="G18" s="115"/>
      <c r="H18" s="115"/>
      <c r="I18" s="115"/>
      <c r="J18" s="115"/>
      <c r="K18" s="115"/>
      <c r="L18" s="115"/>
      <c r="M18" s="115"/>
      <c r="N18" s="115"/>
      <c r="O18" s="115"/>
      <c r="P18" s="115"/>
      <c r="Q18" s="115"/>
      <c r="R18" s="115"/>
    </row>
    <row r="19" spans="1:18" ht="15.75" customHeight="1">
      <c r="A19" s="29"/>
      <c r="B19" s="112" t="s">
        <v>349</v>
      </c>
      <c r="C19" s="113"/>
      <c r="D19" s="113"/>
      <c r="E19" s="113"/>
      <c r="F19" s="113"/>
      <c r="G19" s="113"/>
      <c r="H19" s="113"/>
      <c r="I19" s="113"/>
      <c r="J19" s="113"/>
      <c r="K19" s="113"/>
      <c r="L19" s="113"/>
      <c r="M19" s="113"/>
      <c r="N19" s="113"/>
      <c r="O19" s="113"/>
      <c r="P19" s="113"/>
      <c r="Q19" s="113"/>
      <c r="R19" s="113"/>
    </row>
    <row r="20" ht="12.75">
      <c r="B20" s="48" t="s">
        <v>346</v>
      </c>
    </row>
    <row r="21" ht="12.75">
      <c r="B21" s="48"/>
    </row>
    <row r="22" ht="12.75">
      <c r="A22" s="54" t="s">
        <v>340</v>
      </c>
    </row>
    <row r="23" ht="12.75">
      <c r="A23" s="39"/>
    </row>
    <row r="24" ht="12.75">
      <c r="B24" s="80" t="s">
        <v>305</v>
      </c>
    </row>
    <row r="25" ht="12.75">
      <c r="B25" s="80" t="s">
        <v>306</v>
      </c>
    </row>
    <row r="26" spans="2:4" ht="41.25" customHeight="1">
      <c r="B26" s="80" t="s">
        <v>307</v>
      </c>
      <c r="D26" s="28" t="s">
        <v>338</v>
      </c>
    </row>
    <row r="27" spans="2:4" ht="14.25">
      <c r="B27" s="81" t="s">
        <v>214</v>
      </c>
      <c r="C27" s="42"/>
      <c r="D27" s="42"/>
    </row>
    <row r="28" spans="2:4" ht="14.25">
      <c r="B28" s="81" t="s">
        <v>308</v>
      </c>
      <c r="C28" s="42"/>
      <c r="D28" s="42" t="s">
        <v>334</v>
      </c>
    </row>
    <row r="29" spans="2:4" ht="14.25">
      <c r="B29" s="81" t="s">
        <v>309</v>
      </c>
      <c r="C29" s="42"/>
      <c r="D29" s="42" t="s">
        <v>310</v>
      </c>
    </row>
    <row r="30" spans="2:4" ht="14.25">
      <c r="B30" s="81" t="s">
        <v>311</v>
      </c>
      <c r="C30" s="42"/>
      <c r="D30" s="42" t="s">
        <v>312</v>
      </c>
    </row>
    <row r="31" spans="2:4" ht="14.25">
      <c r="B31" s="81" t="s">
        <v>65</v>
      </c>
      <c r="C31" s="42"/>
      <c r="D31" s="42" t="s">
        <v>313</v>
      </c>
    </row>
    <row r="32" spans="2:4" ht="14.25">
      <c r="B32" s="81" t="s">
        <v>43</v>
      </c>
      <c r="C32" s="42"/>
      <c r="D32" s="42" t="s">
        <v>314</v>
      </c>
    </row>
    <row r="33" spans="2:4" ht="14.25">
      <c r="B33" s="81" t="s">
        <v>14</v>
      </c>
      <c r="C33" s="42"/>
      <c r="D33" s="42" t="s">
        <v>315</v>
      </c>
    </row>
    <row r="34" spans="2:4" ht="14.25">
      <c r="B34" s="81" t="s">
        <v>316</v>
      </c>
      <c r="C34" s="42"/>
      <c r="D34" s="42" t="s">
        <v>101</v>
      </c>
    </row>
    <row r="35" spans="2:4" ht="14.25">
      <c r="B35" s="81" t="s">
        <v>101</v>
      </c>
      <c r="C35" s="42"/>
      <c r="D35" s="42" t="s">
        <v>317</v>
      </c>
    </row>
    <row r="36" spans="2:4" ht="14.25">
      <c r="B36" s="81" t="s">
        <v>318</v>
      </c>
      <c r="C36" s="42"/>
      <c r="D36" s="42" t="s">
        <v>319</v>
      </c>
    </row>
    <row r="37" spans="2:4" ht="14.25">
      <c r="B37" s="81" t="s">
        <v>48</v>
      </c>
      <c r="C37" s="42"/>
      <c r="D37" s="42" t="s">
        <v>320</v>
      </c>
    </row>
    <row r="38" spans="2:4" ht="14.25">
      <c r="B38" s="81" t="s">
        <v>321</v>
      </c>
      <c r="C38" s="42"/>
      <c r="D38" s="42" t="s">
        <v>322</v>
      </c>
    </row>
    <row r="39" spans="2:4" ht="14.25">
      <c r="B39" s="81" t="s">
        <v>323</v>
      </c>
      <c r="C39" s="42"/>
      <c r="D39" s="42" t="s">
        <v>324</v>
      </c>
    </row>
    <row r="40" spans="2:4" ht="14.25">
      <c r="B40" s="81" t="s">
        <v>325</v>
      </c>
      <c r="C40" s="42"/>
      <c r="D40" s="43" t="s">
        <v>335</v>
      </c>
    </row>
    <row r="41" spans="2:4" ht="14.25">
      <c r="B41" s="82" t="s">
        <v>327</v>
      </c>
      <c r="C41" s="42"/>
      <c r="D41" s="42" t="s">
        <v>326</v>
      </c>
    </row>
    <row r="42" spans="2:4" ht="28.5">
      <c r="B42" s="82" t="s">
        <v>328</v>
      </c>
      <c r="C42" s="42"/>
      <c r="D42" s="42"/>
    </row>
    <row r="43" spans="2:4" ht="28.5">
      <c r="B43" s="82" t="s">
        <v>329</v>
      </c>
      <c r="C43" s="42"/>
      <c r="D43" s="42"/>
    </row>
    <row r="44" spans="2:4" ht="28.5">
      <c r="B44" s="82" t="s">
        <v>330</v>
      </c>
      <c r="C44" s="42"/>
      <c r="D44" s="42"/>
    </row>
    <row r="45" spans="2:4" ht="14.25">
      <c r="B45" s="82" t="s">
        <v>331</v>
      </c>
      <c r="C45" s="42"/>
      <c r="D45" s="42"/>
    </row>
    <row r="46" spans="2:4" ht="14.25">
      <c r="B46" s="82" t="s">
        <v>336</v>
      </c>
      <c r="C46" s="42"/>
      <c r="D46" s="42"/>
    </row>
    <row r="47" spans="2:4" ht="14.25">
      <c r="B47" s="82" t="s">
        <v>337</v>
      </c>
      <c r="C47" s="42"/>
      <c r="D47" s="42"/>
    </row>
    <row r="48" spans="2:4" ht="14.25">
      <c r="B48" s="82" t="s">
        <v>332</v>
      </c>
      <c r="C48" s="42"/>
      <c r="D48" s="42"/>
    </row>
    <row r="49" spans="2:4" ht="14.25">
      <c r="B49" s="82" t="s">
        <v>99</v>
      </c>
      <c r="C49" s="42"/>
      <c r="D49" s="42"/>
    </row>
    <row r="50" spans="2:4" ht="14.25">
      <c r="B50" s="82" t="s">
        <v>70</v>
      </c>
      <c r="C50" s="42"/>
      <c r="D50" s="42"/>
    </row>
    <row r="51" spans="2:4" ht="14.25">
      <c r="B51" s="82" t="s">
        <v>333</v>
      </c>
      <c r="C51" s="42"/>
      <c r="D51" s="42"/>
    </row>
    <row r="52" spans="2:4" ht="14.25">
      <c r="B52" s="82" t="s">
        <v>203</v>
      </c>
      <c r="C52" s="42"/>
      <c r="D52" s="42"/>
    </row>
    <row r="53" spans="2:4" ht="14.25">
      <c r="B53" s="82" t="s">
        <v>57</v>
      </c>
      <c r="C53" s="42"/>
      <c r="D53" s="42"/>
    </row>
  </sheetData>
  <sheetProtection/>
  <mergeCells count="3">
    <mergeCell ref="B18:R18"/>
    <mergeCell ref="B19:R19"/>
    <mergeCell ref="Q2:Q12"/>
  </mergeCells>
  <dataValidations count="1">
    <dataValidation type="list" allowBlank="1" showInputMessage="1" showErrorMessage="1" promptTitle="Drop-Down Menu" prompt="Choose or Specify" sqref="N2:N13">
      <formula1>$D$28:$D$41</formula1>
    </dataValidation>
  </dataValidations>
  <printOptions/>
  <pageMargins left="0.5" right="0.5" top="0.5" bottom="0.5" header="0.3" footer="0.3"/>
  <pageSetup horizontalDpi="600" verticalDpi="600" orientation="landscape" scale="10" r:id="rId1"/>
</worksheet>
</file>

<file path=xl/worksheets/sheet4.xml><?xml version="1.0" encoding="utf-8"?>
<worksheet xmlns="http://schemas.openxmlformats.org/spreadsheetml/2006/main" xmlns:r="http://schemas.openxmlformats.org/officeDocument/2006/relationships">
  <dimension ref="A1:T44"/>
  <sheetViews>
    <sheetView zoomScale="75" zoomScaleNormal="75" zoomScaleSheetLayoutView="40" zoomScalePageLayoutView="0" workbookViewId="0" topLeftCell="A1">
      <selection activeCell="A1" sqref="A1"/>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38.25" customHeight="1">
      <c r="A2" s="34" t="s">
        <v>67</v>
      </c>
      <c r="B2" s="75" t="s">
        <v>68</v>
      </c>
      <c r="C2" s="18" t="s">
        <v>355</v>
      </c>
      <c r="D2" s="18">
        <v>2006</v>
      </c>
      <c r="E2" s="30"/>
      <c r="F2" s="30"/>
      <c r="G2" s="17">
        <v>6.2</v>
      </c>
      <c r="H2" s="17"/>
      <c r="I2" s="17"/>
      <c r="J2" s="17"/>
      <c r="K2" s="17"/>
      <c r="L2" s="17"/>
      <c r="M2" s="17"/>
      <c r="N2" s="8"/>
      <c r="O2" s="7"/>
      <c r="P2" s="49"/>
      <c r="Q2" s="116"/>
      <c r="R2" s="9"/>
    </row>
    <row r="3" spans="1:18" ht="25.5">
      <c r="A3" s="34" t="s">
        <v>67</v>
      </c>
      <c r="B3" s="75" t="s">
        <v>69</v>
      </c>
      <c r="C3" s="18" t="s">
        <v>70</v>
      </c>
      <c r="D3" s="18">
        <v>2005</v>
      </c>
      <c r="E3" s="30" t="s">
        <v>71</v>
      </c>
      <c r="F3" s="30" t="s">
        <v>72</v>
      </c>
      <c r="G3" s="17"/>
      <c r="H3" s="17"/>
      <c r="I3" s="17"/>
      <c r="J3" s="17"/>
      <c r="K3" s="17">
        <v>37.4</v>
      </c>
      <c r="L3" s="17">
        <v>3</v>
      </c>
      <c r="M3" s="17"/>
      <c r="N3" s="8"/>
      <c r="O3" s="7"/>
      <c r="P3" s="49"/>
      <c r="Q3" s="119"/>
      <c r="R3" s="9"/>
    </row>
    <row r="4" spans="1:18" ht="16.5" customHeight="1">
      <c r="A4" s="34"/>
      <c r="B4" s="75"/>
      <c r="C4" s="18"/>
      <c r="D4" s="18"/>
      <c r="E4" s="30"/>
      <c r="F4" s="30"/>
      <c r="G4" s="17"/>
      <c r="H4" s="17"/>
      <c r="I4" s="17"/>
      <c r="J4" s="17"/>
      <c r="K4" s="17"/>
      <c r="L4" s="17"/>
      <c r="M4" s="17"/>
      <c r="N4" s="8"/>
      <c r="O4" s="7"/>
      <c r="P4" s="49"/>
      <c r="Q4" s="55"/>
      <c r="R4" s="9"/>
    </row>
    <row r="5" spans="1:18" s="3" customFormat="1" ht="12.75">
      <c r="A5" s="36" t="s">
        <v>73</v>
      </c>
      <c r="B5" s="21">
        <f>26-24</f>
        <v>2</v>
      </c>
      <c r="C5" s="21"/>
      <c r="D5" s="21"/>
      <c r="E5" s="31"/>
      <c r="F5" s="31"/>
      <c r="G5" s="19">
        <f>SUM(G2:G3)</f>
        <v>6.2</v>
      </c>
      <c r="H5" s="19">
        <f>SUM(H2:H3)</f>
        <v>0</v>
      </c>
      <c r="I5" s="19">
        <f>SUM(I2:I3)</f>
        <v>0</v>
      </c>
      <c r="J5" s="19"/>
      <c r="K5" s="20">
        <f>SUM(K2:K3)</f>
        <v>37.4</v>
      </c>
      <c r="L5" s="20">
        <f>SUM(L2:L3)</f>
        <v>3</v>
      </c>
      <c r="M5" s="20">
        <f>SUM(M2:M3)</f>
        <v>0</v>
      </c>
      <c r="N5" s="11"/>
      <c r="O5" s="10"/>
      <c r="P5" s="50"/>
      <c r="Q5" s="45">
        <v>0</v>
      </c>
      <c r="R5" s="12"/>
    </row>
    <row r="6" spans="1:14" ht="12.75">
      <c r="A6" s="38"/>
      <c r="B6" s="77"/>
      <c r="G6" s="25"/>
      <c r="H6" s="25"/>
      <c r="I6" s="25"/>
      <c r="J6" s="25"/>
      <c r="K6" s="25"/>
      <c r="L6" s="25"/>
      <c r="M6" s="25"/>
      <c r="N6" s="25"/>
    </row>
    <row r="7" spans="1:14" ht="12.75">
      <c r="A7" s="38"/>
      <c r="B7" s="78"/>
      <c r="C7" s="48" t="s">
        <v>369</v>
      </c>
      <c r="G7" s="25"/>
      <c r="H7" s="25"/>
      <c r="I7" s="25"/>
      <c r="J7" s="25"/>
      <c r="K7" s="25"/>
      <c r="L7" s="25"/>
      <c r="M7" s="25"/>
      <c r="N7" s="25"/>
    </row>
    <row r="8" spans="1:14" ht="7.5" customHeight="1">
      <c r="A8" s="38"/>
      <c r="B8" s="79"/>
      <c r="G8" s="25"/>
      <c r="H8" s="25"/>
      <c r="I8" s="25"/>
      <c r="J8" s="25"/>
      <c r="K8" s="25"/>
      <c r="L8" s="25"/>
      <c r="M8" s="25"/>
      <c r="N8" s="25"/>
    </row>
    <row r="9" spans="1:18" ht="35.25" customHeight="1">
      <c r="A9" s="38" t="s">
        <v>339</v>
      </c>
      <c r="B9" s="114" t="s">
        <v>365</v>
      </c>
      <c r="C9" s="115"/>
      <c r="D9" s="115"/>
      <c r="E9" s="115"/>
      <c r="F9" s="115"/>
      <c r="G9" s="115"/>
      <c r="H9" s="115"/>
      <c r="I9" s="115"/>
      <c r="J9" s="115"/>
      <c r="K9" s="115"/>
      <c r="L9" s="115"/>
      <c r="M9" s="115"/>
      <c r="N9" s="115"/>
      <c r="O9" s="115"/>
      <c r="P9" s="115"/>
      <c r="Q9" s="115"/>
      <c r="R9" s="115"/>
    </row>
    <row r="10" spans="1:18" ht="15.75" customHeight="1">
      <c r="A10" s="29"/>
      <c r="B10" s="112" t="s">
        <v>349</v>
      </c>
      <c r="C10" s="113"/>
      <c r="D10" s="113"/>
      <c r="E10" s="113"/>
      <c r="F10" s="113"/>
      <c r="G10" s="113"/>
      <c r="H10" s="113"/>
      <c r="I10" s="113"/>
      <c r="J10" s="113"/>
      <c r="K10" s="113"/>
      <c r="L10" s="113"/>
      <c r="M10" s="113"/>
      <c r="N10" s="113"/>
      <c r="O10" s="113"/>
      <c r="P10" s="113"/>
      <c r="Q10" s="113"/>
      <c r="R10" s="113"/>
    </row>
    <row r="11" ht="12.75">
      <c r="B11" s="48" t="s">
        <v>346</v>
      </c>
    </row>
    <row r="12" ht="12.75">
      <c r="B12" s="48"/>
    </row>
    <row r="13" ht="12.75">
      <c r="A13" s="54" t="s">
        <v>340</v>
      </c>
    </row>
    <row r="14" ht="12.75">
      <c r="A14" s="39"/>
    </row>
    <row r="15" ht="12.75">
      <c r="B15" s="80" t="s">
        <v>305</v>
      </c>
    </row>
    <row r="16" ht="12.75">
      <c r="B16" s="80" t="s">
        <v>306</v>
      </c>
    </row>
    <row r="17" spans="2:4" ht="41.25" customHeight="1">
      <c r="B17" s="80" t="s">
        <v>307</v>
      </c>
      <c r="D17" s="28" t="s">
        <v>338</v>
      </c>
    </row>
    <row r="18" spans="2:4" ht="14.25">
      <c r="B18" s="81" t="s">
        <v>214</v>
      </c>
      <c r="C18" s="42"/>
      <c r="D18" s="42"/>
    </row>
    <row r="19" spans="2:4" ht="14.25">
      <c r="B19" s="81" t="s">
        <v>308</v>
      </c>
      <c r="C19" s="42"/>
      <c r="D19" s="42" t="s">
        <v>334</v>
      </c>
    </row>
    <row r="20" spans="2:4" ht="14.25">
      <c r="B20" s="81" t="s">
        <v>309</v>
      </c>
      <c r="C20" s="42"/>
      <c r="D20" s="42" t="s">
        <v>310</v>
      </c>
    </row>
    <row r="21" spans="2:4" ht="14.25">
      <c r="B21" s="81" t="s">
        <v>311</v>
      </c>
      <c r="C21" s="42"/>
      <c r="D21" s="42" t="s">
        <v>312</v>
      </c>
    </row>
    <row r="22" spans="2:4" ht="14.25">
      <c r="B22" s="81" t="s">
        <v>65</v>
      </c>
      <c r="C22" s="42"/>
      <c r="D22" s="42" t="s">
        <v>313</v>
      </c>
    </row>
    <row r="23" spans="2:4" ht="14.25">
      <c r="B23" s="81" t="s">
        <v>43</v>
      </c>
      <c r="C23" s="42"/>
      <c r="D23" s="42" t="s">
        <v>314</v>
      </c>
    </row>
    <row r="24" spans="2:4" ht="14.25">
      <c r="B24" s="81" t="s">
        <v>14</v>
      </c>
      <c r="C24" s="42"/>
      <c r="D24" s="42" t="s">
        <v>315</v>
      </c>
    </row>
    <row r="25" spans="2:4" ht="14.25">
      <c r="B25" s="81" t="s">
        <v>316</v>
      </c>
      <c r="C25" s="42"/>
      <c r="D25" s="42" t="s">
        <v>101</v>
      </c>
    </row>
    <row r="26" spans="2:4" ht="14.25">
      <c r="B26" s="81" t="s">
        <v>101</v>
      </c>
      <c r="C26" s="42"/>
      <c r="D26" s="42" t="s">
        <v>317</v>
      </c>
    </row>
    <row r="27" spans="2:4" ht="14.25">
      <c r="B27" s="81" t="s">
        <v>318</v>
      </c>
      <c r="C27" s="42"/>
      <c r="D27" s="42" t="s">
        <v>319</v>
      </c>
    </row>
    <row r="28" spans="2:4" ht="14.25">
      <c r="B28" s="81" t="s">
        <v>48</v>
      </c>
      <c r="C28" s="42"/>
      <c r="D28" s="42" t="s">
        <v>320</v>
      </c>
    </row>
    <row r="29" spans="2:4" ht="14.25">
      <c r="B29" s="81" t="s">
        <v>321</v>
      </c>
      <c r="C29" s="42"/>
      <c r="D29" s="42" t="s">
        <v>322</v>
      </c>
    </row>
    <row r="30" spans="2:4" ht="14.25">
      <c r="B30" s="81" t="s">
        <v>323</v>
      </c>
      <c r="C30" s="42"/>
      <c r="D30" s="42" t="s">
        <v>324</v>
      </c>
    </row>
    <row r="31" spans="2:4" ht="14.25">
      <c r="B31" s="81" t="s">
        <v>325</v>
      </c>
      <c r="C31" s="42"/>
      <c r="D31" s="43" t="s">
        <v>335</v>
      </c>
    </row>
    <row r="32" spans="2:4" ht="14.25">
      <c r="B32" s="82" t="s">
        <v>327</v>
      </c>
      <c r="C32" s="42"/>
      <c r="D32" s="42" t="s">
        <v>326</v>
      </c>
    </row>
    <row r="33" spans="2:4" ht="28.5">
      <c r="B33" s="82" t="s">
        <v>328</v>
      </c>
      <c r="C33" s="42"/>
      <c r="D33" s="42"/>
    </row>
    <row r="34" spans="2:4" ht="28.5">
      <c r="B34" s="82" t="s">
        <v>329</v>
      </c>
      <c r="C34" s="42"/>
      <c r="D34" s="42"/>
    </row>
    <row r="35" spans="2:4" ht="28.5">
      <c r="B35" s="82" t="s">
        <v>330</v>
      </c>
      <c r="C35" s="42"/>
      <c r="D35" s="42"/>
    </row>
    <row r="36" spans="2:4" ht="14.25">
      <c r="B36" s="82" t="s">
        <v>331</v>
      </c>
      <c r="C36" s="42"/>
      <c r="D36" s="42"/>
    </row>
    <row r="37" spans="2:4" ht="14.25">
      <c r="B37" s="82" t="s">
        <v>336</v>
      </c>
      <c r="C37" s="42"/>
      <c r="D37" s="42"/>
    </row>
    <row r="38" spans="2:4" ht="14.25">
      <c r="B38" s="82" t="s">
        <v>337</v>
      </c>
      <c r="C38" s="42"/>
      <c r="D38" s="42"/>
    </row>
    <row r="39" spans="2:4" ht="14.25">
      <c r="B39" s="82" t="s">
        <v>332</v>
      </c>
      <c r="C39" s="42"/>
      <c r="D39" s="42"/>
    </row>
    <row r="40" spans="2:4" ht="14.25">
      <c r="B40" s="82" t="s">
        <v>99</v>
      </c>
      <c r="C40" s="42"/>
      <c r="D40" s="42"/>
    </row>
    <row r="41" spans="2:4" ht="14.25">
      <c r="B41" s="82" t="s">
        <v>70</v>
      </c>
      <c r="C41" s="42"/>
      <c r="D41" s="42"/>
    </row>
    <row r="42" spans="2:4" ht="14.25">
      <c r="B42" s="82" t="s">
        <v>333</v>
      </c>
      <c r="C42" s="42"/>
      <c r="D42" s="42"/>
    </row>
    <row r="43" spans="2:4" ht="14.25">
      <c r="B43" s="82" t="s">
        <v>203</v>
      </c>
      <c r="C43" s="42"/>
      <c r="D43" s="42"/>
    </row>
    <row r="44" spans="2:4" ht="14.25">
      <c r="B44" s="82" t="s">
        <v>57</v>
      </c>
      <c r="C44" s="42"/>
      <c r="D44" s="42"/>
    </row>
  </sheetData>
  <sheetProtection/>
  <mergeCells count="3">
    <mergeCell ref="B9:R9"/>
    <mergeCell ref="B10:R10"/>
    <mergeCell ref="Q2:Q3"/>
  </mergeCells>
  <dataValidations count="1">
    <dataValidation type="list" allowBlank="1" showInputMessage="1" showErrorMessage="1" promptTitle="Drop-Down Menu" prompt="Choose or Specify" sqref="N2:N4">
      <formula1>$D$19:$D$32</formula1>
    </dataValidation>
  </dataValidations>
  <printOptions/>
  <pageMargins left="0.5" right="0.5" top="0.5" bottom="0.5" header="0.3" footer="0.3"/>
  <pageSetup horizontalDpi="600" verticalDpi="600" orientation="landscape" scale="10" r:id="rId1"/>
</worksheet>
</file>

<file path=xl/worksheets/sheet5.xml><?xml version="1.0" encoding="utf-8"?>
<worksheet xmlns="http://schemas.openxmlformats.org/spreadsheetml/2006/main" xmlns:r="http://schemas.openxmlformats.org/officeDocument/2006/relationships">
  <dimension ref="A1:T44"/>
  <sheetViews>
    <sheetView view="pageBreakPreview" zoomScale="75" zoomScaleSheetLayoutView="75" zoomScalePageLayoutView="0" workbookViewId="0" topLeftCell="A1">
      <selection activeCell="B4" sqref="B4"/>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76.5">
      <c r="A2" s="34" t="s">
        <v>74</v>
      </c>
      <c r="B2" s="75" t="s">
        <v>75</v>
      </c>
      <c r="C2" s="18" t="s">
        <v>316</v>
      </c>
      <c r="D2" s="18">
        <v>2004</v>
      </c>
      <c r="E2" s="30" t="s">
        <v>76</v>
      </c>
      <c r="F2" s="30"/>
      <c r="G2" s="18">
        <v>5</v>
      </c>
      <c r="H2" s="17"/>
      <c r="I2" s="17"/>
      <c r="J2" s="17"/>
      <c r="K2" s="17"/>
      <c r="L2" s="17"/>
      <c r="M2" s="17" t="s">
        <v>17</v>
      </c>
      <c r="N2" s="8"/>
      <c r="O2" s="7"/>
      <c r="P2" s="49"/>
      <c r="Q2" s="116"/>
      <c r="R2" s="9"/>
    </row>
    <row r="3" spans="1:18" ht="66.75" customHeight="1">
      <c r="A3" s="34" t="s">
        <v>74</v>
      </c>
      <c r="B3" s="75" t="s">
        <v>77</v>
      </c>
      <c r="C3" s="18" t="s">
        <v>356</v>
      </c>
      <c r="D3" s="18" t="s">
        <v>5</v>
      </c>
      <c r="E3" s="30"/>
      <c r="F3" s="30"/>
      <c r="G3" s="17">
        <v>47</v>
      </c>
      <c r="H3" s="17"/>
      <c r="I3" s="17"/>
      <c r="J3" s="17"/>
      <c r="K3" s="17"/>
      <c r="L3" s="17"/>
      <c r="M3" s="17"/>
      <c r="N3" s="8"/>
      <c r="O3" s="7"/>
      <c r="P3" s="49"/>
      <c r="Q3" s="119"/>
      <c r="R3" s="9"/>
    </row>
    <row r="4" spans="1:18" ht="37.5" customHeight="1">
      <c r="A4" s="34"/>
      <c r="B4" s="75"/>
      <c r="C4" s="18"/>
      <c r="D4" s="18"/>
      <c r="E4" s="30"/>
      <c r="F4" s="30"/>
      <c r="G4" s="17"/>
      <c r="H4" s="17"/>
      <c r="I4" s="17"/>
      <c r="J4" s="17"/>
      <c r="K4" s="17"/>
      <c r="L4" s="17"/>
      <c r="M4" s="17"/>
      <c r="N4" s="8"/>
      <c r="O4" s="7"/>
      <c r="P4" s="49"/>
      <c r="Q4" s="55"/>
      <c r="R4" s="9"/>
    </row>
    <row r="5" spans="1:18" s="3" customFormat="1" ht="12.75">
      <c r="A5" s="36" t="s">
        <v>78</v>
      </c>
      <c r="B5" s="21">
        <f>29-27</f>
        <v>2</v>
      </c>
      <c r="C5" s="21"/>
      <c r="D5" s="21"/>
      <c r="E5" s="31"/>
      <c r="F5" s="31"/>
      <c r="G5" s="19">
        <f>SUM(G2:G3)</f>
        <v>52</v>
      </c>
      <c r="H5" s="19">
        <f>SUM(H2:H3)</f>
        <v>0</v>
      </c>
      <c r="I5" s="19">
        <f>SUM(I2:I3)</f>
        <v>0</v>
      </c>
      <c r="J5" s="19"/>
      <c r="K5" s="20">
        <f>SUM(K2:K3)</f>
        <v>0</v>
      </c>
      <c r="L5" s="20">
        <f>SUM(L2:L3)</f>
        <v>0</v>
      </c>
      <c r="M5" s="20">
        <f>SUM(M2:M3)</f>
        <v>0</v>
      </c>
      <c r="N5" s="11"/>
      <c r="O5" s="10"/>
      <c r="P5" s="50"/>
      <c r="Q5" s="45">
        <v>0</v>
      </c>
      <c r="R5" s="12"/>
    </row>
    <row r="6" spans="1:14" ht="12.75">
      <c r="A6" s="38"/>
      <c r="B6" s="77"/>
      <c r="G6" s="25"/>
      <c r="H6" s="25"/>
      <c r="I6" s="25"/>
      <c r="J6" s="25"/>
      <c r="K6" s="25"/>
      <c r="L6" s="25"/>
      <c r="M6" s="25"/>
      <c r="N6" s="25"/>
    </row>
    <row r="7" spans="1:14" ht="12.75">
      <c r="A7" s="38"/>
      <c r="B7" s="78"/>
      <c r="C7" s="48" t="s">
        <v>369</v>
      </c>
      <c r="G7" s="25"/>
      <c r="H7" s="25"/>
      <c r="I7" s="25"/>
      <c r="J7" s="25"/>
      <c r="K7" s="25"/>
      <c r="L7" s="25"/>
      <c r="M7" s="25"/>
      <c r="N7" s="25"/>
    </row>
    <row r="8" spans="1:14" ht="7.5" customHeight="1">
      <c r="A8" s="38"/>
      <c r="B8" s="79"/>
      <c r="G8" s="25"/>
      <c r="H8" s="25"/>
      <c r="I8" s="25"/>
      <c r="J8" s="25"/>
      <c r="K8" s="25"/>
      <c r="L8" s="25"/>
      <c r="M8" s="25"/>
      <c r="N8" s="25"/>
    </row>
    <row r="9" spans="1:18" ht="35.25" customHeight="1">
      <c r="A9" s="38" t="s">
        <v>339</v>
      </c>
      <c r="B9" s="114" t="s">
        <v>365</v>
      </c>
      <c r="C9" s="115"/>
      <c r="D9" s="115"/>
      <c r="E9" s="115"/>
      <c r="F9" s="115"/>
      <c r="G9" s="115"/>
      <c r="H9" s="115"/>
      <c r="I9" s="115"/>
      <c r="J9" s="115"/>
      <c r="K9" s="115"/>
      <c r="L9" s="115"/>
      <c r="M9" s="115"/>
      <c r="N9" s="115"/>
      <c r="O9" s="115"/>
      <c r="P9" s="115"/>
      <c r="Q9" s="115"/>
      <c r="R9" s="115"/>
    </row>
    <row r="10" spans="1:18" ht="15.75" customHeight="1">
      <c r="A10" s="29"/>
      <c r="B10" s="112" t="s">
        <v>349</v>
      </c>
      <c r="C10" s="113"/>
      <c r="D10" s="113"/>
      <c r="E10" s="113"/>
      <c r="F10" s="113"/>
      <c r="G10" s="113"/>
      <c r="H10" s="113"/>
      <c r="I10" s="113"/>
      <c r="J10" s="113"/>
      <c r="K10" s="113"/>
      <c r="L10" s="113"/>
      <c r="M10" s="113"/>
      <c r="N10" s="113"/>
      <c r="O10" s="113"/>
      <c r="P10" s="113"/>
      <c r="Q10" s="113"/>
      <c r="R10" s="113"/>
    </row>
    <row r="11" ht="12.75">
      <c r="B11" s="48" t="s">
        <v>346</v>
      </c>
    </row>
    <row r="12" ht="12.75">
      <c r="B12" s="48"/>
    </row>
    <row r="13" ht="12.75">
      <c r="A13" s="54" t="s">
        <v>340</v>
      </c>
    </row>
    <row r="14" ht="12.75">
      <c r="A14" s="39"/>
    </row>
    <row r="15" ht="12.75">
      <c r="B15" s="80" t="s">
        <v>305</v>
      </c>
    </row>
    <row r="16" ht="12.75">
      <c r="B16" s="80" t="s">
        <v>306</v>
      </c>
    </row>
    <row r="17" spans="2:4" ht="41.25" customHeight="1">
      <c r="B17" s="80" t="s">
        <v>307</v>
      </c>
      <c r="D17" s="28" t="s">
        <v>338</v>
      </c>
    </row>
    <row r="18" spans="2:4" ht="14.25">
      <c r="B18" s="81" t="s">
        <v>214</v>
      </c>
      <c r="C18" s="42"/>
      <c r="D18" s="42"/>
    </row>
    <row r="19" spans="2:4" ht="14.25">
      <c r="B19" s="81" t="s">
        <v>308</v>
      </c>
      <c r="C19" s="42"/>
      <c r="D19" s="42" t="s">
        <v>334</v>
      </c>
    </row>
    <row r="20" spans="2:4" ht="14.25">
      <c r="B20" s="81" t="s">
        <v>309</v>
      </c>
      <c r="C20" s="42"/>
      <c r="D20" s="42" t="s">
        <v>310</v>
      </c>
    </row>
    <row r="21" spans="2:4" ht="14.25">
      <c r="B21" s="81" t="s">
        <v>311</v>
      </c>
      <c r="C21" s="42"/>
      <c r="D21" s="42" t="s">
        <v>312</v>
      </c>
    </row>
    <row r="22" spans="2:4" ht="14.25">
      <c r="B22" s="81" t="s">
        <v>65</v>
      </c>
      <c r="C22" s="42"/>
      <c r="D22" s="42" t="s">
        <v>313</v>
      </c>
    </row>
    <row r="23" spans="2:4" ht="14.25">
      <c r="B23" s="81" t="s">
        <v>43</v>
      </c>
      <c r="C23" s="42"/>
      <c r="D23" s="42" t="s">
        <v>314</v>
      </c>
    </row>
    <row r="24" spans="2:4" ht="14.25">
      <c r="B24" s="81" t="s">
        <v>14</v>
      </c>
      <c r="C24" s="42"/>
      <c r="D24" s="42" t="s">
        <v>315</v>
      </c>
    </row>
    <row r="25" spans="2:4" ht="14.25">
      <c r="B25" s="81" t="s">
        <v>316</v>
      </c>
      <c r="C25" s="42"/>
      <c r="D25" s="42" t="s">
        <v>101</v>
      </c>
    </row>
    <row r="26" spans="2:4" ht="14.25">
      <c r="B26" s="81" t="s">
        <v>101</v>
      </c>
      <c r="C26" s="42"/>
      <c r="D26" s="42" t="s">
        <v>317</v>
      </c>
    </row>
    <row r="27" spans="2:4" ht="14.25">
      <c r="B27" s="81" t="s">
        <v>318</v>
      </c>
      <c r="C27" s="42"/>
      <c r="D27" s="42" t="s">
        <v>319</v>
      </c>
    </row>
    <row r="28" spans="2:4" ht="14.25">
      <c r="B28" s="81" t="s">
        <v>48</v>
      </c>
      <c r="C28" s="42"/>
      <c r="D28" s="42" t="s">
        <v>320</v>
      </c>
    </row>
    <row r="29" spans="2:4" ht="14.25">
      <c r="B29" s="81" t="s">
        <v>321</v>
      </c>
      <c r="C29" s="42"/>
      <c r="D29" s="42" t="s">
        <v>322</v>
      </c>
    </row>
    <row r="30" spans="2:4" ht="14.25">
      <c r="B30" s="81" t="s">
        <v>323</v>
      </c>
      <c r="C30" s="42"/>
      <c r="D30" s="42" t="s">
        <v>324</v>
      </c>
    </row>
    <row r="31" spans="2:4" ht="14.25">
      <c r="B31" s="81" t="s">
        <v>325</v>
      </c>
      <c r="C31" s="42"/>
      <c r="D31" s="43" t="s">
        <v>335</v>
      </c>
    </row>
    <row r="32" spans="2:4" ht="14.25">
      <c r="B32" s="82" t="s">
        <v>327</v>
      </c>
      <c r="C32" s="42"/>
      <c r="D32" s="42" t="s">
        <v>326</v>
      </c>
    </row>
    <row r="33" spans="2:4" ht="28.5">
      <c r="B33" s="82" t="s">
        <v>328</v>
      </c>
      <c r="C33" s="42"/>
      <c r="D33" s="42"/>
    </row>
    <row r="34" spans="2:4" ht="28.5">
      <c r="B34" s="82" t="s">
        <v>329</v>
      </c>
      <c r="C34" s="42"/>
      <c r="D34" s="42"/>
    </row>
    <row r="35" spans="2:4" ht="28.5">
      <c r="B35" s="82" t="s">
        <v>330</v>
      </c>
      <c r="C35" s="42"/>
      <c r="D35" s="42"/>
    </row>
    <row r="36" spans="2:4" ht="14.25">
      <c r="B36" s="82" t="s">
        <v>331</v>
      </c>
      <c r="C36" s="42"/>
      <c r="D36" s="42"/>
    </row>
    <row r="37" spans="2:4" ht="14.25">
      <c r="B37" s="82" t="s">
        <v>336</v>
      </c>
      <c r="C37" s="42"/>
      <c r="D37" s="42"/>
    </row>
    <row r="38" spans="2:4" ht="14.25">
      <c r="B38" s="82" t="s">
        <v>337</v>
      </c>
      <c r="C38" s="42"/>
      <c r="D38" s="42"/>
    </row>
    <row r="39" spans="2:4" ht="14.25">
      <c r="B39" s="82" t="s">
        <v>332</v>
      </c>
      <c r="C39" s="42"/>
      <c r="D39" s="42"/>
    </row>
    <row r="40" spans="2:4" ht="14.25">
      <c r="B40" s="82" t="s">
        <v>99</v>
      </c>
      <c r="C40" s="42"/>
      <c r="D40" s="42"/>
    </row>
    <row r="41" spans="2:4" ht="14.25">
      <c r="B41" s="82" t="s">
        <v>70</v>
      </c>
      <c r="C41" s="42"/>
      <c r="D41" s="42"/>
    </row>
    <row r="42" spans="2:4" ht="14.25">
      <c r="B42" s="82" t="s">
        <v>333</v>
      </c>
      <c r="C42" s="42"/>
      <c r="D42" s="42"/>
    </row>
    <row r="43" spans="2:4" ht="14.25">
      <c r="B43" s="82" t="s">
        <v>203</v>
      </c>
      <c r="C43" s="42"/>
      <c r="D43" s="42"/>
    </row>
    <row r="44" spans="2:4" ht="14.25">
      <c r="B44" s="82" t="s">
        <v>57</v>
      </c>
      <c r="C44" s="42"/>
      <c r="D44" s="42"/>
    </row>
  </sheetData>
  <sheetProtection/>
  <mergeCells count="3">
    <mergeCell ref="B9:R9"/>
    <mergeCell ref="B10:R10"/>
    <mergeCell ref="Q2:Q3"/>
  </mergeCells>
  <dataValidations count="1">
    <dataValidation type="list" allowBlank="1" showInputMessage="1" showErrorMessage="1" promptTitle="Drop-Down Menu" prompt="Choose or Specify" sqref="N2:N4">
      <formula1>$D$19:$D$32</formula1>
    </dataValidation>
  </dataValidations>
  <printOptions/>
  <pageMargins left="0.5" right="0.5" top="0.5" bottom="0.5" header="0.3" footer="0.3"/>
  <pageSetup horizontalDpi="600" verticalDpi="600" orientation="landscape" scale="10" r:id="rId1"/>
</worksheet>
</file>

<file path=xl/worksheets/sheet6.xml><?xml version="1.0" encoding="utf-8"?>
<worksheet xmlns="http://schemas.openxmlformats.org/spreadsheetml/2006/main" xmlns:r="http://schemas.openxmlformats.org/officeDocument/2006/relationships">
  <dimension ref="A1:T43"/>
  <sheetViews>
    <sheetView zoomScale="75" zoomScaleNormal="75" zoomScaleSheetLayoutView="75" zoomScalePageLayoutView="0" workbookViewId="0" topLeftCell="A1">
      <selection activeCell="B3" sqref="B3"/>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27" customHeight="1">
      <c r="A2" s="34" t="s">
        <v>79</v>
      </c>
      <c r="B2" s="75" t="s">
        <v>80</v>
      </c>
      <c r="C2" s="18"/>
      <c r="D2" s="18">
        <v>2004</v>
      </c>
      <c r="E2" s="30"/>
      <c r="F2" s="30"/>
      <c r="G2" s="18">
        <v>140</v>
      </c>
      <c r="H2" s="17"/>
      <c r="I2" s="17"/>
      <c r="J2" s="17"/>
      <c r="K2" s="17"/>
      <c r="L2" s="17"/>
      <c r="M2" s="17"/>
      <c r="N2" s="8"/>
      <c r="O2" s="7"/>
      <c r="P2" s="49"/>
      <c r="Q2" s="58"/>
      <c r="R2" s="9"/>
    </row>
    <row r="3" spans="1:18" ht="27" customHeight="1">
      <c r="A3" s="34"/>
      <c r="B3" s="75"/>
      <c r="C3" s="18"/>
      <c r="D3" s="18"/>
      <c r="E3" s="30"/>
      <c r="F3" s="30"/>
      <c r="G3" s="18"/>
      <c r="H3" s="17"/>
      <c r="I3" s="17"/>
      <c r="J3" s="17"/>
      <c r="K3" s="17"/>
      <c r="L3" s="17"/>
      <c r="M3" s="17"/>
      <c r="N3" s="8"/>
      <c r="O3" s="7"/>
      <c r="P3" s="49"/>
      <c r="Q3" s="55"/>
      <c r="R3" s="9"/>
    </row>
    <row r="4" spans="1:18" s="3" customFormat="1" ht="12.75">
      <c r="A4" s="36" t="s">
        <v>81</v>
      </c>
      <c r="B4" s="21">
        <v>1</v>
      </c>
      <c r="C4" s="21"/>
      <c r="D4" s="21"/>
      <c r="E4" s="31"/>
      <c r="F4" s="31"/>
      <c r="G4" s="21">
        <f>SUM(G2)</f>
        <v>140</v>
      </c>
      <c r="H4" s="21">
        <f>SUM(H2)</f>
        <v>0</v>
      </c>
      <c r="I4" s="21">
        <f>SUM(I2)</f>
        <v>0</v>
      </c>
      <c r="J4" s="21"/>
      <c r="K4" s="22">
        <f>SUM(K2)</f>
        <v>0</v>
      </c>
      <c r="L4" s="22">
        <f>SUM(L2)</f>
        <v>0</v>
      </c>
      <c r="M4" s="22">
        <f>SUM(M2)</f>
        <v>0</v>
      </c>
      <c r="N4" s="11"/>
      <c r="O4" s="10"/>
      <c r="P4" s="50"/>
      <c r="Q4" s="46">
        <v>0</v>
      </c>
      <c r="R4" s="12"/>
    </row>
    <row r="5" spans="1:14" ht="12.75">
      <c r="A5" s="38"/>
      <c r="B5" s="77"/>
      <c r="G5" s="25"/>
      <c r="H5" s="25"/>
      <c r="I5" s="25"/>
      <c r="J5" s="25"/>
      <c r="K5" s="25"/>
      <c r="L5" s="25"/>
      <c r="M5" s="25"/>
      <c r="N5" s="25"/>
    </row>
    <row r="6" spans="1:14" ht="12.75">
      <c r="A6" s="38"/>
      <c r="B6" s="78"/>
      <c r="C6" s="48" t="s">
        <v>369</v>
      </c>
      <c r="G6" s="25"/>
      <c r="H6" s="25"/>
      <c r="I6" s="25"/>
      <c r="J6" s="25"/>
      <c r="K6" s="25"/>
      <c r="L6" s="25"/>
      <c r="M6" s="25"/>
      <c r="N6" s="25"/>
    </row>
    <row r="7" spans="1:14" ht="7.5" customHeight="1">
      <c r="A7" s="38"/>
      <c r="B7" s="79"/>
      <c r="G7" s="25"/>
      <c r="H7" s="25"/>
      <c r="I7" s="25"/>
      <c r="J7" s="25"/>
      <c r="K7" s="25"/>
      <c r="L7" s="25"/>
      <c r="M7" s="25"/>
      <c r="N7" s="25"/>
    </row>
    <row r="8" spans="1:18" ht="35.25" customHeight="1">
      <c r="A8" s="38" t="s">
        <v>339</v>
      </c>
      <c r="B8" s="114" t="s">
        <v>365</v>
      </c>
      <c r="C8" s="115"/>
      <c r="D8" s="115"/>
      <c r="E8" s="115"/>
      <c r="F8" s="115"/>
      <c r="G8" s="115"/>
      <c r="H8" s="115"/>
      <c r="I8" s="115"/>
      <c r="J8" s="115"/>
      <c r="K8" s="115"/>
      <c r="L8" s="115"/>
      <c r="M8" s="115"/>
      <c r="N8" s="115"/>
      <c r="O8" s="115"/>
      <c r="P8" s="115"/>
      <c r="Q8" s="115"/>
      <c r="R8" s="115"/>
    </row>
    <row r="9" spans="1:18" ht="15.75" customHeight="1">
      <c r="A9" s="29"/>
      <c r="B9" s="112" t="s">
        <v>349</v>
      </c>
      <c r="C9" s="113"/>
      <c r="D9" s="113"/>
      <c r="E9" s="113"/>
      <c r="F9" s="113"/>
      <c r="G9" s="113"/>
      <c r="H9" s="113"/>
      <c r="I9" s="113"/>
      <c r="J9" s="113"/>
      <c r="K9" s="113"/>
      <c r="L9" s="113"/>
      <c r="M9" s="113"/>
      <c r="N9" s="113"/>
      <c r="O9" s="113"/>
      <c r="P9" s="113"/>
      <c r="Q9" s="113"/>
      <c r="R9" s="113"/>
    </row>
    <row r="10" ht="12.75">
      <c r="B10" s="48" t="s">
        <v>346</v>
      </c>
    </row>
    <row r="11" ht="12.75">
      <c r="B11" s="48"/>
    </row>
    <row r="12" ht="12.75">
      <c r="A12" s="54" t="s">
        <v>340</v>
      </c>
    </row>
    <row r="13" ht="12.75">
      <c r="A13" s="39"/>
    </row>
    <row r="14" ht="12.75">
      <c r="B14" s="80" t="s">
        <v>305</v>
      </c>
    </row>
    <row r="15" ht="12.75">
      <c r="B15" s="80" t="s">
        <v>306</v>
      </c>
    </row>
    <row r="16" spans="2:4" ht="41.25" customHeight="1">
      <c r="B16" s="80" t="s">
        <v>307</v>
      </c>
      <c r="D16" s="28" t="s">
        <v>338</v>
      </c>
    </row>
    <row r="17" spans="2:4" ht="14.25">
      <c r="B17" s="81" t="s">
        <v>214</v>
      </c>
      <c r="C17" s="42"/>
      <c r="D17" s="42"/>
    </row>
    <row r="18" spans="2:4" ht="14.25">
      <c r="B18" s="81" t="s">
        <v>308</v>
      </c>
      <c r="C18" s="42"/>
      <c r="D18" s="42" t="s">
        <v>334</v>
      </c>
    </row>
    <row r="19" spans="2:4" ht="14.25">
      <c r="B19" s="81" t="s">
        <v>309</v>
      </c>
      <c r="C19" s="42"/>
      <c r="D19" s="42" t="s">
        <v>310</v>
      </c>
    </row>
    <row r="20" spans="2:4" ht="14.25">
      <c r="B20" s="81" t="s">
        <v>311</v>
      </c>
      <c r="C20" s="42"/>
      <c r="D20" s="42" t="s">
        <v>312</v>
      </c>
    </row>
    <row r="21" spans="2:4" ht="14.25">
      <c r="B21" s="81" t="s">
        <v>65</v>
      </c>
      <c r="C21" s="42"/>
      <c r="D21" s="42" t="s">
        <v>313</v>
      </c>
    </row>
    <row r="22" spans="2:4" ht="14.25">
      <c r="B22" s="81" t="s">
        <v>43</v>
      </c>
      <c r="C22" s="42"/>
      <c r="D22" s="42" t="s">
        <v>314</v>
      </c>
    </row>
    <row r="23" spans="2:4" ht="14.25">
      <c r="B23" s="81" t="s">
        <v>14</v>
      </c>
      <c r="C23" s="42"/>
      <c r="D23" s="42" t="s">
        <v>315</v>
      </c>
    </row>
    <row r="24" spans="2:4" ht="14.25">
      <c r="B24" s="81" t="s">
        <v>316</v>
      </c>
      <c r="C24" s="42"/>
      <c r="D24" s="42" t="s">
        <v>101</v>
      </c>
    </row>
    <row r="25" spans="2:4" ht="14.25">
      <c r="B25" s="81" t="s">
        <v>101</v>
      </c>
      <c r="C25" s="42"/>
      <c r="D25" s="42" t="s">
        <v>317</v>
      </c>
    </row>
    <row r="26" spans="2:4" ht="14.25">
      <c r="B26" s="81" t="s">
        <v>318</v>
      </c>
      <c r="C26" s="42"/>
      <c r="D26" s="42" t="s">
        <v>319</v>
      </c>
    </row>
    <row r="27" spans="2:4" ht="14.25">
      <c r="B27" s="81" t="s">
        <v>48</v>
      </c>
      <c r="C27" s="42"/>
      <c r="D27" s="42" t="s">
        <v>320</v>
      </c>
    </row>
    <row r="28" spans="2:4" ht="14.25">
      <c r="B28" s="81" t="s">
        <v>321</v>
      </c>
      <c r="C28" s="42"/>
      <c r="D28" s="42" t="s">
        <v>322</v>
      </c>
    </row>
    <row r="29" spans="2:4" ht="14.25">
      <c r="B29" s="81" t="s">
        <v>323</v>
      </c>
      <c r="C29" s="42"/>
      <c r="D29" s="42" t="s">
        <v>324</v>
      </c>
    </row>
    <row r="30" spans="2:4" ht="14.25">
      <c r="B30" s="81" t="s">
        <v>325</v>
      </c>
      <c r="C30" s="42"/>
      <c r="D30" s="43" t="s">
        <v>335</v>
      </c>
    </row>
    <row r="31" spans="2:4" ht="14.25">
      <c r="B31" s="82" t="s">
        <v>327</v>
      </c>
      <c r="C31" s="42"/>
      <c r="D31" s="42" t="s">
        <v>326</v>
      </c>
    </row>
    <row r="32" spans="2:4" ht="28.5">
      <c r="B32" s="82" t="s">
        <v>328</v>
      </c>
      <c r="C32" s="42"/>
      <c r="D32" s="42"/>
    </row>
    <row r="33" spans="2:4" ht="28.5">
      <c r="B33" s="82" t="s">
        <v>329</v>
      </c>
      <c r="C33" s="42"/>
      <c r="D33" s="42"/>
    </row>
    <row r="34" spans="2:4" ht="28.5">
      <c r="B34" s="82" t="s">
        <v>330</v>
      </c>
      <c r="C34" s="42"/>
      <c r="D34" s="42"/>
    </row>
    <row r="35" spans="2:4" ht="14.25">
      <c r="B35" s="82" t="s">
        <v>331</v>
      </c>
      <c r="C35" s="42"/>
      <c r="D35" s="42"/>
    </row>
    <row r="36" spans="2:4" ht="14.25">
      <c r="B36" s="82" t="s">
        <v>336</v>
      </c>
      <c r="C36" s="42"/>
      <c r="D36" s="42"/>
    </row>
    <row r="37" spans="2:4" ht="14.25">
      <c r="B37" s="82" t="s">
        <v>337</v>
      </c>
      <c r="C37" s="42"/>
      <c r="D37" s="42"/>
    </row>
    <row r="38" spans="2:4" ht="14.25">
      <c r="B38" s="82" t="s">
        <v>332</v>
      </c>
      <c r="C38" s="42"/>
      <c r="D38" s="42"/>
    </row>
    <row r="39" spans="2:4" ht="14.25">
      <c r="B39" s="82" t="s">
        <v>99</v>
      </c>
      <c r="C39" s="42"/>
      <c r="D39" s="42"/>
    </row>
    <row r="40" spans="2:4" ht="14.25">
      <c r="B40" s="82" t="s">
        <v>70</v>
      </c>
      <c r="C40" s="42"/>
      <c r="D40" s="42"/>
    </row>
    <row r="41" spans="2:4" ht="14.25">
      <c r="B41" s="82" t="s">
        <v>333</v>
      </c>
      <c r="C41" s="42"/>
      <c r="D41" s="42"/>
    </row>
    <row r="42" spans="2:4" ht="14.25">
      <c r="B42" s="82" t="s">
        <v>203</v>
      </c>
      <c r="C42" s="42"/>
      <c r="D42" s="42"/>
    </row>
    <row r="43" spans="2:4" ht="14.25">
      <c r="B43" s="82" t="s">
        <v>57</v>
      </c>
      <c r="C43" s="42"/>
      <c r="D43" s="42"/>
    </row>
  </sheetData>
  <sheetProtection/>
  <mergeCells count="2">
    <mergeCell ref="B8:R8"/>
    <mergeCell ref="B9:R9"/>
  </mergeCells>
  <dataValidations count="2">
    <dataValidation type="list" allowBlank="1" showInputMessage="1" showErrorMessage="1" promptTitle="Project Description" prompt="Choose or Specify" sqref="C2:C3">
      <formula1>$B$17:$B$43</formula1>
    </dataValidation>
    <dataValidation type="list" allowBlank="1" showInputMessage="1" showErrorMessage="1" promptTitle="Drop-Down Menu" prompt="Choose or Specify" sqref="N2:N3">
      <formula1>$D$18:$D$31</formula1>
    </dataValidation>
  </dataValidations>
  <printOptions/>
  <pageMargins left="0.5" right="0.5" top="0.5" bottom="0.5" header="0.3" footer="0.3"/>
  <pageSetup horizontalDpi="600" verticalDpi="600" orientation="landscape" scale="10" r:id="rId1"/>
</worksheet>
</file>

<file path=xl/worksheets/sheet7.xml><?xml version="1.0" encoding="utf-8"?>
<worksheet xmlns="http://schemas.openxmlformats.org/spreadsheetml/2006/main" xmlns:r="http://schemas.openxmlformats.org/officeDocument/2006/relationships">
  <sheetPr>
    <pageSetUpPr fitToPage="1"/>
  </sheetPr>
  <dimension ref="A1:T118"/>
  <sheetViews>
    <sheetView zoomScale="75" zoomScaleNormal="75" zoomScaleSheetLayoutView="35" zoomScalePageLayoutView="0" workbookViewId="0" topLeftCell="A1">
      <selection activeCell="A1" sqref="A1"/>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25.5">
      <c r="A2" s="34" t="s">
        <v>82</v>
      </c>
      <c r="B2" s="75" t="s">
        <v>358</v>
      </c>
      <c r="C2" s="18" t="s">
        <v>43</v>
      </c>
      <c r="D2" s="18">
        <v>2005</v>
      </c>
      <c r="E2" s="30" t="s">
        <v>83</v>
      </c>
      <c r="F2" s="30" t="s">
        <v>357</v>
      </c>
      <c r="G2" s="18"/>
      <c r="H2" s="17"/>
      <c r="I2" s="17"/>
      <c r="J2" s="17"/>
      <c r="K2" s="17"/>
      <c r="L2" s="17"/>
      <c r="M2" s="17"/>
      <c r="N2" s="8"/>
      <c r="O2" s="7"/>
      <c r="P2" s="49"/>
      <c r="Q2" s="116"/>
      <c r="R2" s="9"/>
    </row>
    <row r="3" spans="1:18" ht="38.25">
      <c r="A3" s="34" t="s">
        <v>82</v>
      </c>
      <c r="B3" s="75" t="s">
        <v>359</v>
      </c>
      <c r="C3" s="18"/>
      <c r="D3" s="18" t="s">
        <v>5</v>
      </c>
      <c r="E3" s="30"/>
      <c r="F3" s="30"/>
      <c r="G3" s="18"/>
      <c r="H3" s="17"/>
      <c r="I3" s="17"/>
      <c r="J3" s="17"/>
      <c r="K3" s="17"/>
      <c r="L3" s="17">
        <v>45.2</v>
      </c>
      <c r="M3" s="17">
        <v>6.4</v>
      </c>
      <c r="N3" s="8"/>
      <c r="O3" s="7"/>
      <c r="P3" s="49"/>
      <c r="Q3" s="117"/>
      <c r="R3" s="9"/>
    </row>
    <row r="4" spans="1:18" ht="38.25">
      <c r="A4" s="34" t="s">
        <v>82</v>
      </c>
      <c r="B4" s="75" t="s">
        <v>84</v>
      </c>
      <c r="C4" s="18"/>
      <c r="D4" s="18">
        <v>2000</v>
      </c>
      <c r="E4" s="30"/>
      <c r="F4" s="30"/>
      <c r="G4" s="18"/>
      <c r="H4" s="18"/>
      <c r="I4" s="18"/>
      <c r="J4" s="18"/>
      <c r="K4" s="18"/>
      <c r="L4" s="18">
        <v>16.5</v>
      </c>
      <c r="M4" s="18"/>
      <c r="N4" s="8"/>
      <c r="O4" s="7"/>
      <c r="P4" s="49"/>
      <c r="Q4" s="117"/>
      <c r="R4" s="9"/>
    </row>
    <row r="5" spans="1:18" ht="25.5">
      <c r="A5" s="34" t="s">
        <v>82</v>
      </c>
      <c r="B5" s="75" t="s">
        <v>85</v>
      </c>
      <c r="C5" s="18" t="s">
        <v>48</v>
      </c>
      <c r="D5" s="18" t="s">
        <v>5</v>
      </c>
      <c r="E5" s="30"/>
      <c r="F5" s="30"/>
      <c r="G5" s="17"/>
      <c r="H5" s="17"/>
      <c r="I5" s="17"/>
      <c r="J5" s="17"/>
      <c r="K5" s="17"/>
      <c r="L5" s="17"/>
      <c r="M5" s="17">
        <v>34.5</v>
      </c>
      <c r="N5" s="8"/>
      <c r="O5" s="7"/>
      <c r="P5" s="49"/>
      <c r="Q5" s="117"/>
      <c r="R5" s="9"/>
    </row>
    <row r="6" spans="1:18" ht="25.5">
      <c r="A6" s="34" t="s">
        <v>82</v>
      </c>
      <c r="B6" s="75" t="s">
        <v>86</v>
      </c>
      <c r="C6" s="18" t="s">
        <v>87</v>
      </c>
      <c r="D6" s="18" t="s">
        <v>5</v>
      </c>
      <c r="E6" s="30"/>
      <c r="F6" s="30"/>
      <c r="G6" s="17">
        <v>12</v>
      </c>
      <c r="H6" s="17"/>
      <c r="I6" s="17"/>
      <c r="J6" s="17"/>
      <c r="K6" s="17"/>
      <c r="L6" s="17"/>
      <c r="M6" s="17"/>
      <c r="N6" s="8"/>
      <c r="O6" s="7"/>
      <c r="P6" s="49"/>
      <c r="Q6" s="117"/>
      <c r="R6" s="9"/>
    </row>
    <row r="7" spans="1:18" ht="25.5">
      <c r="A7" s="34" t="s">
        <v>82</v>
      </c>
      <c r="B7" s="75" t="s">
        <v>88</v>
      </c>
      <c r="C7" s="18"/>
      <c r="D7" s="18">
        <v>2002</v>
      </c>
      <c r="E7" s="30"/>
      <c r="F7" s="30" t="s">
        <v>89</v>
      </c>
      <c r="G7" s="17">
        <v>35</v>
      </c>
      <c r="H7" s="17"/>
      <c r="I7" s="17"/>
      <c r="J7" s="17"/>
      <c r="K7" s="17"/>
      <c r="L7" s="17"/>
      <c r="M7" s="17"/>
      <c r="N7" s="8"/>
      <c r="O7" s="7"/>
      <c r="P7" s="49"/>
      <c r="Q7" s="117"/>
      <c r="R7" s="9"/>
    </row>
    <row r="8" spans="1:18" ht="25.5">
      <c r="A8" s="34" t="s">
        <v>82</v>
      </c>
      <c r="B8" s="75" t="s">
        <v>90</v>
      </c>
      <c r="C8" s="18"/>
      <c r="D8" s="18" t="s">
        <v>5</v>
      </c>
      <c r="E8" s="30"/>
      <c r="F8" s="30"/>
      <c r="G8" s="17">
        <v>2</v>
      </c>
      <c r="H8" s="17"/>
      <c r="I8" s="17"/>
      <c r="J8" s="17"/>
      <c r="K8" s="17"/>
      <c r="L8" s="17"/>
      <c r="M8" s="17">
        <v>173.1</v>
      </c>
      <c r="N8" s="8"/>
      <c r="O8" s="7"/>
      <c r="P8" s="49"/>
      <c r="Q8" s="117"/>
      <c r="R8" s="9"/>
    </row>
    <row r="9" spans="1:18" ht="38.25" customHeight="1">
      <c r="A9" s="34" t="s">
        <v>82</v>
      </c>
      <c r="B9" s="75" t="s">
        <v>91</v>
      </c>
      <c r="C9" s="18"/>
      <c r="D9" s="18">
        <v>2002</v>
      </c>
      <c r="E9" s="30"/>
      <c r="F9" s="30"/>
      <c r="G9" s="17"/>
      <c r="H9" s="17">
        <v>6</v>
      </c>
      <c r="I9" s="17"/>
      <c r="J9" s="17"/>
      <c r="K9" s="17">
        <v>7.2</v>
      </c>
      <c r="L9" s="17"/>
      <c r="M9" s="17"/>
      <c r="N9" s="8"/>
      <c r="O9" s="7"/>
      <c r="P9" s="49"/>
      <c r="Q9" s="117"/>
      <c r="R9" s="9"/>
    </row>
    <row r="10" spans="1:18" ht="27.75" customHeight="1">
      <c r="A10" s="34" t="s">
        <v>82</v>
      </c>
      <c r="B10" s="75" t="s">
        <v>92</v>
      </c>
      <c r="C10" s="18"/>
      <c r="D10" s="18">
        <v>2005</v>
      </c>
      <c r="E10" s="30"/>
      <c r="F10" s="30"/>
      <c r="G10" s="44">
        <v>6</v>
      </c>
      <c r="H10" s="17"/>
      <c r="I10" s="17"/>
      <c r="J10" s="17"/>
      <c r="K10" s="17"/>
      <c r="L10" s="17">
        <v>15.3</v>
      </c>
      <c r="M10" s="17"/>
      <c r="N10" s="8"/>
      <c r="O10" s="7"/>
      <c r="P10" s="49"/>
      <c r="Q10" s="117"/>
      <c r="R10" s="9"/>
    </row>
    <row r="11" spans="1:18" ht="24.75" customHeight="1">
      <c r="A11" s="34" t="s">
        <v>82</v>
      </c>
      <c r="B11" s="75" t="s">
        <v>93</v>
      </c>
      <c r="C11" s="18" t="s">
        <v>43</v>
      </c>
      <c r="D11" s="18">
        <v>2005</v>
      </c>
      <c r="E11" s="30"/>
      <c r="F11" s="30"/>
      <c r="G11" s="17"/>
      <c r="H11" s="17"/>
      <c r="I11" s="17"/>
      <c r="J11" s="17"/>
      <c r="K11" s="17"/>
      <c r="L11" s="17">
        <v>4.5</v>
      </c>
      <c r="M11" s="17"/>
      <c r="N11" s="8"/>
      <c r="O11" s="7"/>
      <c r="P11" s="49"/>
      <c r="Q11" s="117"/>
      <c r="R11" s="9"/>
    </row>
    <row r="12" spans="1:18" ht="41.25" customHeight="1">
      <c r="A12" s="34" t="s">
        <v>82</v>
      </c>
      <c r="B12" s="75" t="s">
        <v>94</v>
      </c>
      <c r="C12" s="18"/>
      <c r="D12" s="18" t="s">
        <v>5</v>
      </c>
      <c r="E12" s="30"/>
      <c r="F12" s="30"/>
      <c r="G12" s="17"/>
      <c r="H12" s="17"/>
      <c r="I12" s="17"/>
      <c r="J12" s="17"/>
      <c r="K12" s="17"/>
      <c r="L12" s="17">
        <v>3.5</v>
      </c>
      <c r="M12" s="17"/>
      <c r="N12" s="8"/>
      <c r="O12" s="7"/>
      <c r="P12" s="49"/>
      <c r="Q12" s="117"/>
      <c r="R12" s="9"/>
    </row>
    <row r="13" spans="1:18" ht="38.25">
      <c r="A13" s="34" t="s">
        <v>82</v>
      </c>
      <c r="B13" s="75" t="s">
        <v>95</v>
      </c>
      <c r="C13" s="18"/>
      <c r="D13" s="18">
        <v>2005</v>
      </c>
      <c r="E13" s="30" t="s">
        <v>96</v>
      </c>
      <c r="F13" s="30"/>
      <c r="G13" s="17">
        <v>50</v>
      </c>
      <c r="H13" s="17"/>
      <c r="I13" s="17"/>
      <c r="J13" s="17"/>
      <c r="K13" s="17"/>
      <c r="L13" s="17"/>
      <c r="M13" s="17"/>
      <c r="N13" s="8"/>
      <c r="O13" s="7"/>
      <c r="P13" s="49"/>
      <c r="Q13" s="117"/>
      <c r="R13" s="9"/>
    </row>
    <row r="14" spans="1:18" ht="38.25">
      <c r="A14" s="34" t="s">
        <v>82</v>
      </c>
      <c r="B14" s="75" t="s">
        <v>97</v>
      </c>
      <c r="C14" s="18"/>
      <c r="D14" s="18" t="s">
        <v>5</v>
      </c>
      <c r="E14" s="30" t="s">
        <v>96</v>
      </c>
      <c r="F14" s="30"/>
      <c r="G14" s="17">
        <v>40</v>
      </c>
      <c r="H14" s="17"/>
      <c r="I14" s="17"/>
      <c r="J14" s="17"/>
      <c r="K14" s="17"/>
      <c r="L14" s="17">
        <v>59.3</v>
      </c>
      <c r="M14" s="17">
        <v>42.9</v>
      </c>
      <c r="N14" s="8"/>
      <c r="O14" s="7"/>
      <c r="P14" s="49"/>
      <c r="Q14" s="117"/>
      <c r="R14" s="9"/>
    </row>
    <row r="15" spans="1:18" ht="25.5">
      <c r="A15" s="34" t="s">
        <v>82</v>
      </c>
      <c r="B15" s="75" t="s">
        <v>98</v>
      </c>
      <c r="C15" s="18" t="s">
        <v>99</v>
      </c>
      <c r="D15" s="18" t="s">
        <v>5</v>
      </c>
      <c r="E15" s="30"/>
      <c r="F15" s="30"/>
      <c r="G15" s="17"/>
      <c r="I15" s="17"/>
      <c r="J15" s="17"/>
      <c r="K15" s="17"/>
      <c r="L15" s="17"/>
      <c r="M15" s="17"/>
      <c r="N15" s="8"/>
      <c r="O15" s="7"/>
      <c r="P15" s="49"/>
      <c r="Q15" s="117"/>
      <c r="R15" s="9"/>
    </row>
    <row r="16" spans="1:18" ht="25.5">
      <c r="A16" s="34" t="s">
        <v>82</v>
      </c>
      <c r="B16" s="75" t="s">
        <v>98</v>
      </c>
      <c r="C16" s="18"/>
      <c r="D16" s="18">
        <v>2005</v>
      </c>
      <c r="E16" s="30"/>
      <c r="F16" s="30"/>
      <c r="G16" s="17"/>
      <c r="H16" s="17">
        <v>5</v>
      </c>
      <c r="I16" s="17"/>
      <c r="J16" s="17"/>
      <c r="K16" s="17"/>
      <c r="L16" s="17">
        <v>9.5</v>
      </c>
      <c r="M16" s="17"/>
      <c r="N16" s="8"/>
      <c r="O16" s="7"/>
      <c r="P16" s="49"/>
      <c r="Q16" s="117"/>
      <c r="R16" s="9"/>
    </row>
    <row r="17" spans="1:18" ht="38.25">
      <c r="A17" s="34" t="s">
        <v>82</v>
      </c>
      <c r="B17" s="75" t="s">
        <v>100</v>
      </c>
      <c r="C17" s="18" t="s">
        <v>101</v>
      </c>
      <c r="D17" s="18">
        <v>2005</v>
      </c>
      <c r="E17" s="30"/>
      <c r="F17" s="30"/>
      <c r="G17" s="17"/>
      <c r="H17" s="44">
        <v>5</v>
      </c>
      <c r="I17" s="17"/>
      <c r="J17" s="17"/>
      <c r="K17" s="17"/>
      <c r="L17" s="17">
        <v>3.4</v>
      </c>
      <c r="M17" s="17"/>
      <c r="N17" s="8"/>
      <c r="O17" s="7"/>
      <c r="P17" s="49"/>
      <c r="Q17" s="117"/>
      <c r="R17" s="9"/>
    </row>
    <row r="18" spans="1:18" ht="25.5">
      <c r="A18" s="34" t="s">
        <v>82</v>
      </c>
      <c r="B18" s="75" t="s">
        <v>102</v>
      </c>
      <c r="C18" s="18"/>
      <c r="D18" s="18">
        <v>2004</v>
      </c>
      <c r="E18" s="30"/>
      <c r="F18" s="30"/>
      <c r="G18" s="17"/>
      <c r="H18" s="17"/>
      <c r="I18" s="17"/>
      <c r="J18" s="17"/>
      <c r="K18" s="17"/>
      <c r="L18" s="17"/>
      <c r="M18" s="17">
        <v>1.2</v>
      </c>
      <c r="N18" s="8"/>
      <c r="O18" s="7"/>
      <c r="P18" s="49"/>
      <c r="Q18" s="117"/>
      <c r="R18" s="9"/>
    </row>
    <row r="19" spans="1:18" ht="38.25">
      <c r="A19" s="34" t="s">
        <v>82</v>
      </c>
      <c r="B19" s="75" t="s">
        <v>103</v>
      </c>
      <c r="C19" s="18"/>
      <c r="D19" s="18" t="s">
        <v>5</v>
      </c>
      <c r="E19" s="30"/>
      <c r="F19" s="30"/>
      <c r="G19" s="17"/>
      <c r="H19" s="17"/>
      <c r="I19" s="17"/>
      <c r="J19" s="17"/>
      <c r="K19" s="17"/>
      <c r="L19" s="17">
        <v>6.8</v>
      </c>
      <c r="M19" s="17"/>
      <c r="N19" s="8"/>
      <c r="O19" s="7"/>
      <c r="P19" s="49"/>
      <c r="Q19" s="117"/>
      <c r="R19" s="9"/>
    </row>
    <row r="20" spans="1:18" ht="25.5">
      <c r="A20" s="34" t="s">
        <v>82</v>
      </c>
      <c r="B20" s="75" t="s">
        <v>104</v>
      </c>
      <c r="C20" s="18"/>
      <c r="D20" s="18" t="s">
        <v>5</v>
      </c>
      <c r="E20" s="30"/>
      <c r="F20" s="30"/>
      <c r="G20" s="17"/>
      <c r="H20" s="17"/>
      <c r="I20" s="17"/>
      <c r="J20" s="17"/>
      <c r="K20" s="17"/>
      <c r="L20" s="17">
        <v>5</v>
      </c>
      <c r="M20" s="17"/>
      <c r="N20" s="8"/>
      <c r="O20" s="7"/>
      <c r="P20" s="49"/>
      <c r="Q20" s="117"/>
      <c r="R20" s="9"/>
    </row>
    <row r="21" spans="1:18" ht="12.75">
      <c r="A21" s="34" t="s">
        <v>82</v>
      </c>
      <c r="B21" s="75" t="s">
        <v>105</v>
      </c>
      <c r="C21" s="18"/>
      <c r="D21" s="18">
        <v>2004</v>
      </c>
      <c r="E21" s="30"/>
      <c r="F21" s="30"/>
      <c r="G21" s="17">
        <v>35</v>
      </c>
      <c r="H21" s="17"/>
      <c r="I21" s="17"/>
      <c r="J21" s="17"/>
      <c r="K21" s="17"/>
      <c r="L21" s="17"/>
      <c r="M21" s="17">
        <v>7.7</v>
      </c>
      <c r="N21" s="8"/>
      <c r="O21" s="7"/>
      <c r="P21" s="49"/>
      <c r="Q21" s="117"/>
      <c r="R21" s="9"/>
    </row>
    <row r="22" spans="1:18" ht="25.5">
      <c r="A22" s="34" t="s">
        <v>82</v>
      </c>
      <c r="B22" s="75" t="s">
        <v>106</v>
      </c>
      <c r="C22" s="18"/>
      <c r="D22" s="18">
        <v>2003</v>
      </c>
      <c r="E22" s="30"/>
      <c r="F22" s="30"/>
      <c r="G22" s="17"/>
      <c r="H22" s="17"/>
      <c r="I22" s="17"/>
      <c r="J22" s="17"/>
      <c r="K22" s="17"/>
      <c r="L22" s="17"/>
      <c r="M22" s="17"/>
      <c r="N22" s="8"/>
      <c r="O22" s="7"/>
      <c r="P22" s="49"/>
      <c r="Q22" s="117"/>
      <c r="R22" s="9"/>
    </row>
    <row r="23" spans="1:18" ht="51">
      <c r="A23" s="34" t="s">
        <v>82</v>
      </c>
      <c r="B23" s="75" t="s">
        <v>374</v>
      </c>
      <c r="C23" s="18" t="s">
        <v>43</v>
      </c>
      <c r="D23" s="18">
        <v>2002</v>
      </c>
      <c r="E23" s="30" t="s">
        <v>61</v>
      </c>
      <c r="F23" s="30" t="s">
        <v>109</v>
      </c>
      <c r="G23" s="17"/>
      <c r="H23" s="17"/>
      <c r="I23" s="17">
        <v>30</v>
      </c>
      <c r="J23" s="17"/>
      <c r="K23" s="17"/>
      <c r="L23" s="17"/>
      <c r="M23" s="17">
        <v>2.8</v>
      </c>
      <c r="N23" s="8"/>
      <c r="O23" s="7"/>
      <c r="P23" s="49"/>
      <c r="Q23" s="117"/>
      <c r="R23" s="9"/>
    </row>
    <row r="24" spans="1:18" ht="51">
      <c r="A24" s="34" t="s">
        <v>82</v>
      </c>
      <c r="B24" s="75" t="s">
        <v>375</v>
      </c>
      <c r="C24" s="18" t="s">
        <v>43</v>
      </c>
      <c r="D24" s="18">
        <v>2003</v>
      </c>
      <c r="E24" s="30"/>
      <c r="F24" s="30" t="s">
        <v>109</v>
      </c>
      <c r="G24" s="17"/>
      <c r="H24" s="17"/>
      <c r="I24" s="17">
        <v>25</v>
      </c>
      <c r="J24" s="17"/>
      <c r="K24" s="17"/>
      <c r="L24" s="17"/>
      <c r="M24" s="17"/>
      <c r="N24" s="8"/>
      <c r="O24" s="7"/>
      <c r="P24" s="49"/>
      <c r="Q24" s="117"/>
      <c r="R24" s="9"/>
    </row>
    <row r="25" spans="1:18" ht="38.25">
      <c r="A25" s="34" t="s">
        <v>82</v>
      </c>
      <c r="B25" s="75" t="s">
        <v>376</v>
      </c>
      <c r="C25" s="18" t="s">
        <v>43</v>
      </c>
      <c r="D25" s="18">
        <v>2005</v>
      </c>
      <c r="E25" s="30"/>
      <c r="F25" s="30" t="s">
        <v>110</v>
      </c>
      <c r="G25" s="17"/>
      <c r="H25" s="17"/>
      <c r="I25" s="17">
        <v>30</v>
      </c>
      <c r="J25" s="17"/>
      <c r="K25" s="17"/>
      <c r="L25" s="17"/>
      <c r="M25" s="17"/>
      <c r="N25" s="8"/>
      <c r="O25" s="7"/>
      <c r="P25" s="49"/>
      <c r="Q25" s="117"/>
      <c r="R25" s="9"/>
    </row>
    <row r="26" spans="1:18" ht="39.75" customHeight="1">
      <c r="A26" s="34" t="s">
        <v>82</v>
      </c>
      <c r="B26" s="75" t="s">
        <v>377</v>
      </c>
      <c r="C26" s="18" t="s">
        <v>43</v>
      </c>
      <c r="D26" s="18">
        <v>2004</v>
      </c>
      <c r="E26" s="30" t="s">
        <v>111</v>
      </c>
      <c r="F26" s="30" t="s">
        <v>112</v>
      </c>
      <c r="G26" s="17"/>
      <c r="H26" s="17"/>
      <c r="I26" s="17">
        <v>25</v>
      </c>
      <c r="J26" s="17"/>
      <c r="K26" s="17"/>
      <c r="L26" s="17"/>
      <c r="M26" s="17"/>
      <c r="N26" s="8"/>
      <c r="O26" s="7"/>
      <c r="P26" s="49"/>
      <c r="Q26" s="117"/>
      <c r="R26" s="9"/>
    </row>
    <row r="27" spans="1:18" ht="76.5">
      <c r="A27" s="34" t="s">
        <v>82</v>
      </c>
      <c r="B27" s="75" t="s">
        <v>113</v>
      </c>
      <c r="C27" s="18" t="s">
        <v>43</v>
      </c>
      <c r="D27" s="18" t="s">
        <v>5</v>
      </c>
      <c r="E27" s="30"/>
      <c r="F27" s="30"/>
      <c r="G27" s="17"/>
      <c r="H27" s="17"/>
      <c r="I27" s="17"/>
      <c r="J27" s="17"/>
      <c r="K27" s="17"/>
      <c r="L27" s="17"/>
      <c r="M27" s="17"/>
      <c r="N27" s="8"/>
      <c r="O27" s="7"/>
      <c r="P27" s="49"/>
      <c r="Q27" s="117"/>
      <c r="R27" s="9"/>
    </row>
    <row r="28" spans="1:18" ht="27" customHeight="1">
      <c r="A28" s="34" t="s">
        <v>82</v>
      </c>
      <c r="B28" s="75" t="s">
        <v>114</v>
      </c>
      <c r="C28" s="18" t="s">
        <v>43</v>
      </c>
      <c r="D28" s="18">
        <v>2005</v>
      </c>
      <c r="E28" s="30"/>
      <c r="F28" s="30"/>
      <c r="G28" s="17"/>
      <c r="H28" s="17"/>
      <c r="I28" s="17"/>
      <c r="J28" s="17"/>
      <c r="K28" s="17"/>
      <c r="L28" s="17">
        <v>8.4</v>
      </c>
      <c r="M28" s="17"/>
      <c r="N28" s="8"/>
      <c r="O28" s="7"/>
      <c r="P28" s="49"/>
      <c r="Q28" s="117"/>
      <c r="R28" s="9"/>
    </row>
    <row r="29" spans="1:18" ht="26.25" customHeight="1">
      <c r="A29" s="34" t="s">
        <v>82</v>
      </c>
      <c r="B29" s="75" t="s">
        <v>378</v>
      </c>
      <c r="C29" s="18"/>
      <c r="D29" s="18" t="s">
        <v>5</v>
      </c>
      <c r="E29" s="30"/>
      <c r="F29" s="30"/>
      <c r="G29" s="17"/>
      <c r="H29" s="17"/>
      <c r="I29" s="17"/>
      <c r="J29" s="17"/>
      <c r="K29" s="17"/>
      <c r="L29" s="17">
        <v>4</v>
      </c>
      <c r="M29" s="17"/>
      <c r="N29" s="8"/>
      <c r="O29" s="7"/>
      <c r="P29" s="49"/>
      <c r="Q29" s="117"/>
      <c r="R29" s="9"/>
    </row>
    <row r="30" spans="1:18" ht="27.75" customHeight="1">
      <c r="A30" s="34" t="s">
        <v>82</v>
      </c>
      <c r="B30" s="75" t="s">
        <v>115</v>
      </c>
      <c r="C30" s="18"/>
      <c r="D30" s="18">
        <v>2004</v>
      </c>
      <c r="E30" s="30"/>
      <c r="F30" s="30"/>
      <c r="G30" s="17">
        <v>50</v>
      </c>
      <c r="H30" s="17"/>
      <c r="I30" s="17"/>
      <c r="J30" s="17"/>
      <c r="K30" s="17"/>
      <c r="L30" s="17"/>
      <c r="M30" s="17"/>
      <c r="N30" s="8"/>
      <c r="O30" s="7"/>
      <c r="P30" s="49"/>
      <c r="Q30" s="117"/>
      <c r="R30" s="9"/>
    </row>
    <row r="31" spans="1:18" ht="40.5" customHeight="1">
      <c r="A31" s="34" t="s">
        <v>82</v>
      </c>
      <c r="B31" s="75" t="s">
        <v>116</v>
      </c>
      <c r="C31" s="18" t="s">
        <v>117</v>
      </c>
      <c r="D31" s="18" t="s">
        <v>118</v>
      </c>
      <c r="E31" s="30"/>
      <c r="F31" s="30"/>
      <c r="G31" s="17"/>
      <c r="H31" s="17"/>
      <c r="I31" s="17"/>
      <c r="J31" s="17"/>
      <c r="K31" s="17"/>
      <c r="L31" s="17">
        <v>56.5</v>
      </c>
      <c r="M31" s="17"/>
      <c r="N31" s="8"/>
      <c r="O31" s="7"/>
      <c r="P31" s="49"/>
      <c r="Q31" s="117"/>
      <c r="R31" s="9"/>
    </row>
    <row r="32" spans="1:18" ht="38.25">
      <c r="A32" s="34" t="s">
        <v>82</v>
      </c>
      <c r="B32" s="75" t="s">
        <v>119</v>
      </c>
      <c r="C32" s="18"/>
      <c r="D32" s="18" t="s">
        <v>5</v>
      </c>
      <c r="E32" s="30"/>
      <c r="F32" s="30"/>
      <c r="G32" s="17"/>
      <c r="H32" s="17"/>
      <c r="I32" s="17"/>
      <c r="J32" s="17"/>
      <c r="K32" s="17"/>
      <c r="L32" s="17"/>
      <c r="M32" s="17"/>
      <c r="N32" s="8"/>
      <c r="O32" s="7"/>
      <c r="P32" s="49"/>
      <c r="Q32" s="117"/>
      <c r="R32" s="9"/>
    </row>
    <row r="33" spans="1:18" ht="38.25">
      <c r="A33" s="34" t="s">
        <v>82</v>
      </c>
      <c r="B33" s="75" t="s">
        <v>120</v>
      </c>
      <c r="C33" s="18" t="s">
        <v>101</v>
      </c>
      <c r="D33" s="18">
        <v>2000</v>
      </c>
      <c r="E33" s="30"/>
      <c r="F33" s="30"/>
      <c r="G33" s="17"/>
      <c r="H33" s="17"/>
      <c r="I33" s="17"/>
      <c r="J33" s="17"/>
      <c r="K33" s="17"/>
      <c r="L33" s="17">
        <v>1.5</v>
      </c>
      <c r="M33" s="17"/>
      <c r="N33" s="8"/>
      <c r="O33" s="7"/>
      <c r="P33" s="49"/>
      <c r="Q33" s="117"/>
      <c r="R33" s="9"/>
    </row>
    <row r="34" spans="1:18" ht="51">
      <c r="A34" s="34" t="s">
        <v>82</v>
      </c>
      <c r="B34" s="75" t="s">
        <v>121</v>
      </c>
      <c r="C34" s="18" t="s">
        <v>122</v>
      </c>
      <c r="D34" s="18" t="s">
        <v>5</v>
      </c>
      <c r="E34" s="30"/>
      <c r="F34" s="30"/>
      <c r="G34" s="17"/>
      <c r="H34" s="17"/>
      <c r="I34" s="17"/>
      <c r="J34" s="17"/>
      <c r="K34" s="17"/>
      <c r="L34" s="17">
        <v>5.2</v>
      </c>
      <c r="M34" s="17"/>
      <c r="N34" s="8"/>
      <c r="O34" s="7"/>
      <c r="P34" s="49"/>
      <c r="Q34" s="117"/>
      <c r="R34" s="9"/>
    </row>
    <row r="35" spans="1:18" ht="28.5" customHeight="1">
      <c r="A35" s="34" t="s">
        <v>82</v>
      </c>
      <c r="B35" s="75" t="s">
        <v>123</v>
      </c>
      <c r="C35" s="18" t="s">
        <v>43</v>
      </c>
      <c r="D35" s="18">
        <v>2005</v>
      </c>
      <c r="E35" s="30" t="s">
        <v>124</v>
      </c>
      <c r="F35" s="30"/>
      <c r="G35" s="41" t="s">
        <v>371</v>
      </c>
      <c r="H35" s="17"/>
      <c r="I35" s="17"/>
      <c r="J35" s="17"/>
      <c r="K35" s="17"/>
      <c r="L35" s="17">
        <v>42.3</v>
      </c>
      <c r="M35" s="17"/>
      <c r="N35" s="8"/>
      <c r="O35" s="7"/>
      <c r="P35" s="49"/>
      <c r="Q35" s="117"/>
      <c r="R35" s="9"/>
    </row>
    <row r="36" spans="1:18" ht="38.25">
      <c r="A36" s="34" t="s">
        <v>82</v>
      </c>
      <c r="B36" s="75" t="s">
        <v>125</v>
      </c>
      <c r="C36" s="18"/>
      <c r="D36" s="18" t="s">
        <v>5</v>
      </c>
      <c r="E36" s="30"/>
      <c r="F36" s="30"/>
      <c r="G36" s="17"/>
      <c r="H36" s="41">
        <v>2</v>
      </c>
      <c r="I36" s="17"/>
      <c r="J36" s="17"/>
      <c r="K36" s="17"/>
      <c r="L36" s="17">
        <v>13.5</v>
      </c>
      <c r="M36" s="17"/>
      <c r="N36" s="8"/>
      <c r="O36" s="7"/>
      <c r="P36" s="49"/>
      <c r="Q36" s="117"/>
      <c r="R36" s="9"/>
    </row>
    <row r="37" spans="1:18" ht="29.25" customHeight="1">
      <c r="A37" s="34" t="s">
        <v>82</v>
      </c>
      <c r="B37" s="75" t="s">
        <v>126</v>
      </c>
      <c r="C37" s="18"/>
      <c r="D37" s="18">
        <v>2004</v>
      </c>
      <c r="E37" s="30"/>
      <c r="F37" s="30"/>
      <c r="G37" s="17">
        <v>18</v>
      </c>
      <c r="H37" s="17"/>
      <c r="I37" s="17"/>
      <c r="J37" s="17"/>
      <c r="K37" s="17"/>
      <c r="L37" s="17">
        <v>4.5</v>
      </c>
      <c r="M37" s="17"/>
      <c r="N37" s="8"/>
      <c r="O37" s="7"/>
      <c r="P37" s="49"/>
      <c r="Q37" s="117"/>
      <c r="R37" s="9"/>
    </row>
    <row r="38" spans="1:18" ht="27.75" customHeight="1">
      <c r="A38" s="34" t="s">
        <v>82</v>
      </c>
      <c r="B38" s="75" t="s">
        <v>127</v>
      </c>
      <c r="C38" s="18" t="s">
        <v>311</v>
      </c>
      <c r="D38" s="18" t="s">
        <v>5</v>
      </c>
      <c r="E38" s="30"/>
      <c r="F38" s="30"/>
      <c r="G38" s="17"/>
      <c r="H38" s="17">
        <v>16</v>
      </c>
      <c r="I38" s="17"/>
      <c r="J38" s="17"/>
      <c r="K38" s="17"/>
      <c r="L38" s="17">
        <v>10</v>
      </c>
      <c r="M38" s="17"/>
      <c r="N38" s="8"/>
      <c r="O38" s="7"/>
      <c r="P38" s="49"/>
      <c r="Q38" s="117"/>
      <c r="R38" s="9"/>
    </row>
    <row r="39" spans="1:18" ht="25.5">
      <c r="A39" s="34" t="s">
        <v>82</v>
      </c>
      <c r="B39" s="75" t="s">
        <v>128</v>
      </c>
      <c r="C39" s="18"/>
      <c r="D39" s="18" t="s">
        <v>5</v>
      </c>
      <c r="E39" s="30" t="s">
        <v>129</v>
      </c>
      <c r="F39" s="30" t="s">
        <v>130</v>
      </c>
      <c r="G39" s="17">
        <v>1</v>
      </c>
      <c r="H39" s="17"/>
      <c r="I39" s="17"/>
      <c r="J39" s="17"/>
      <c r="K39" s="17"/>
      <c r="L39" s="17">
        <v>2.2</v>
      </c>
      <c r="M39" s="17"/>
      <c r="N39" s="8"/>
      <c r="O39" s="7"/>
      <c r="P39" s="49"/>
      <c r="Q39" s="117"/>
      <c r="R39" s="9"/>
    </row>
    <row r="40" spans="1:18" ht="29.25" customHeight="1">
      <c r="A40" s="34" t="s">
        <v>82</v>
      </c>
      <c r="B40" s="75" t="s">
        <v>131</v>
      </c>
      <c r="C40" s="18"/>
      <c r="D40" s="18">
        <v>2003</v>
      </c>
      <c r="E40" s="30"/>
      <c r="F40" s="30"/>
      <c r="G40" s="17"/>
      <c r="H40" s="17">
        <v>11</v>
      </c>
      <c r="I40" s="17"/>
      <c r="J40" s="17"/>
      <c r="K40" s="17"/>
      <c r="L40" s="17"/>
      <c r="M40" s="17"/>
      <c r="N40" s="8"/>
      <c r="O40" s="7"/>
      <c r="P40" s="49"/>
      <c r="Q40" s="117"/>
      <c r="R40" s="9"/>
    </row>
    <row r="41" spans="1:18" ht="38.25">
      <c r="A41" s="34" t="s">
        <v>82</v>
      </c>
      <c r="B41" s="75" t="s">
        <v>132</v>
      </c>
      <c r="C41" s="18" t="s">
        <v>311</v>
      </c>
      <c r="D41" s="18" t="s">
        <v>5</v>
      </c>
      <c r="E41" s="30" t="s">
        <v>61</v>
      </c>
      <c r="F41" s="30"/>
      <c r="G41" s="17">
        <v>10</v>
      </c>
      <c r="H41" s="17"/>
      <c r="I41" s="17"/>
      <c r="J41" s="17"/>
      <c r="K41" s="17"/>
      <c r="L41" s="17"/>
      <c r="M41" s="17">
        <v>15</v>
      </c>
      <c r="N41" s="8"/>
      <c r="O41" s="7"/>
      <c r="P41" s="49"/>
      <c r="Q41" s="117"/>
      <c r="R41" s="9"/>
    </row>
    <row r="42" spans="1:18" ht="29.25" customHeight="1">
      <c r="A42" s="34" t="s">
        <v>82</v>
      </c>
      <c r="B42" s="75" t="s">
        <v>133</v>
      </c>
      <c r="C42" s="18" t="s">
        <v>134</v>
      </c>
      <c r="D42" s="18">
        <v>2005</v>
      </c>
      <c r="E42" s="30" t="s">
        <v>135</v>
      </c>
      <c r="F42" s="30" t="s">
        <v>136</v>
      </c>
      <c r="G42" s="17">
        <v>21</v>
      </c>
      <c r="H42" s="17"/>
      <c r="I42" s="17"/>
      <c r="J42" s="17"/>
      <c r="K42" s="17">
        <v>40</v>
      </c>
      <c r="L42" s="17">
        <v>10</v>
      </c>
      <c r="M42" s="17"/>
      <c r="N42" s="8"/>
      <c r="O42" s="7"/>
      <c r="P42" s="49"/>
      <c r="Q42" s="117"/>
      <c r="R42" s="9"/>
    </row>
    <row r="43" spans="1:18" ht="25.5">
      <c r="A43" s="34" t="s">
        <v>82</v>
      </c>
      <c r="B43" s="75" t="s">
        <v>137</v>
      </c>
      <c r="C43" s="18"/>
      <c r="D43" s="18" t="s">
        <v>5</v>
      </c>
      <c r="E43" s="30" t="s">
        <v>138</v>
      </c>
      <c r="F43" s="30" t="s">
        <v>139</v>
      </c>
      <c r="G43" s="17">
        <v>0.5</v>
      </c>
      <c r="H43" s="17"/>
      <c r="I43" s="17"/>
      <c r="J43" s="17"/>
      <c r="K43" s="17"/>
      <c r="L43" s="17"/>
      <c r="M43" s="17">
        <v>141.9</v>
      </c>
      <c r="N43" s="8"/>
      <c r="O43" s="7" t="s">
        <v>140</v>
      </c>
      <c r="P43" s="49"/>
      <c r="Q43" s="117"/>
      <c r="R43" s="9"/>
    </row>
    <row r="44" spans="1:18" ht="27.75" customHeight="1">
      <c r="A44" s="34" t="s">
        <v>82</v>
      </c>
      <c r="B44" s="75" t="s">
        <v>141</v>
      </c>
      <c r="C44" s="18"/>
      <c r="D44" s="18">
        <v>2003</v>
      </c>
      <c r="E44" s="30"/>
      <c r="F44" s="30"/>
      <c r="G44" s="17">
        <v>25</v>
      </c>
      <c r="H44" s="17"/>
      <c r="I44" s="17"/>
      <c r="J44" s="17"/>
      <c r="K44" s="17"/>
      <c r="L44" s="17"/>
      <c r="M44" s="17">
        <v>12.5</v>
      </c>
      <c r="N44" s="8"/>
      <c r="O44" s="7"/>
      <c r="P44" s="49"/>
      <c r="Q44" s="117"/>
      <c r="R44" s="9"/>
    </row>
    <row r="45" spans="1:18" ht="38.25">
      <c r="A45" s="34" t="s">
        <v>82</v>
      </c>
      <c r="B45" s="75" t="s">
        <v>142</v>
      </c>
      <c r="C45" s="18"/>
      <c r="D45" s="18"/>
      <c r="E45" s="30"/>
      <c r="F45" s="30"/>
      <c r="G45" s="17"/>
      <c r="H45" s="17"/>
      <c r="I45" s="17"/>
      <c r="J45" s="17"/>
      <c r="K45" s="17"/>
      <c r="L45" s="17">
        <v>25</v>
      </c>
      <c r="M45" s="17"/>
      <c r="N45" s="8"/>
      <c r="O45" s="7"/>
      <c r="P45" s="49"/>
      <c r="Q45" s="117"/>
      <c r="R45" s="9"/>
    </row>
    <row r="46" spans="1:18" ht="51" customHeight="1">
      <c r="A46" s="34" t="s">
        <v>82</v>
      </c>
      <c r="B46" s="75" t="s">
        <v>143</v>
      </c>
      <c r="C46" s="18"/>
      <c r="D46" s="18" t="s">
        <v>5</v>
      </c>
      <c r="E46" s="30"/>
      <c r="F46" s="30"/>
      <c r="G46" s="17">
        <v>10</v>
      </c>
      <c r="H46" s="17"/>
      <c r="I46" s="17"/>
      <c r="J46" s="17"/>
      <c r="K46" s="17"/>
      <c r="L46" s="17"/>
      <c r="M46" s="17">
        <v>3</v>
      </c>
      <c r="N46" s="8"/>
      <c r="O46" s="7"/>
      <c r="P46" s="49"/>
      <c r="Q46" s="117"/>
      <c r="R46" s="9"/>
    </row>
    <row r="47" spans="1:18" ht="51">
      <c r="A47" s="34" t="s">
        <v>82</v>
      </c>
      <c r="B47" s="75" t="s">
        <v>144</v>
      </c>
      <c r="C47" s="18" t="s">
        <v>145</v>
      </c>
      <c r="D47" s="18">
        <v>2005</v>
      </c>
      <c r="E47" s="30"/>
      <c r="F47" s="30" t="s">
        <v>373</v>
      </c>
      <c r="G47" s="41">
        <v>80</v>
      </c>
      <c r="H47" s="17"/>
      <c r="I47" s="17"/>
      <c r="J47" s="17"/>
      <c r="K47" s="17"/>
      <c r="L47" s="17"/>
      <c r="M47" s="17"/>
      <c r="N47" s="8"/>
      <c r="O47" s="7"/>
      <c r="P47" s="49"/>
      <c r="Q47" s="117"/>
      <c r="R47" s="9"/>
    </row>
    <row r="48" spans="1:18" ht="25.5">
      <c r="A48" s="34" t="s">
        <v>82</v>
      </c>
      <c r="B48" s="75" t="s">
        <v>146</v>
      </c>
      <c r="C48" s="18"/>
      <c r="D48" s="18">
        <v>2004</v>
      </c>
      <c r="E48" s="30"/>
      <c r="F48" s="30"/>
      <c r="G48" s="17"/>
      <c r="H48" s="17"/>
      <c r="I48" s="17"/>
      <c r="J48" s="17"/>
      <c r="K48" s="17"/>
      <c r="L48" s="17"/>
      <c r="M48" s="17">
        <v>13.3</v>
      </c>
      <c r="N48" s="8"/>
      <c r="O48" s="7"/>
      <c r="P48" s="49"/>
      <c r="Q48" s="117"/>
      <c r="R48" s="9"/>
    </row>
    <row r="49" spans="1:18" ht="52.5" customHeight="1">
      <c r="A49" s="34" t="s">
        <v>82</v>
      </c>
      <c r="B49" s="75" t="s">
        <v>147</v>
      </c>
      <c r="C49" s="18"/>
      <c r="D49" s="18" t="s">
        <v>5</v>
      </c>
      <c r="E49" s="30" t="s">
        <v>148</v>
      </c>
      <c r="F49" s="30"/>
      <c r="G49" s="17">
        <v>25</v>
      </c>
      <c r="H49" s="17"/>
      <c r="I49" s="17"/>
      <c r="J49" s="17"/>
      <c r="K49" s="17"/>
      <c r="L49" s="17">
        <v>62.9</v>
      </c>
      <c r="M49" s="17">
        <v>27</v>
      </c>
      <c r="N49" s="8"/>
      <c r="O49" s="7"/>
      <c r="P49" s="49"/>
      <c r="Q49" s="117"/>
      <c r="R49" s="9"/>
    </row>
    <row r="50" spans="1:18" ht="25.5">
      <c r="A50" s="34" t="s">
        <v>82</v>
      </c>
      <c r="B50" s="75" t="s">
        <v>149</v>
      </c>
      <c r="C50" s="18"/>
      <c r="D50" s="18" t="s">
        <v>5</v>
      </c>
      <c r="E50" s="30"/>
      <c r="F50" s="30"/>
      <c r="G50" s="17">
        <v>4</v>
      </c>
      <c r="H50" s="17"/>
      <c r="I50" s="17"/>
      <c r="J50" s="17"/>
      <c r="K50" s="17"/>
      <c r="L50" s="17"/>
      <c r="M50" s="17">
        <v>25</v>
      </c>
      <c r="N50" s="8"/>
      <c r="O50" s="7"/>
      <c r="P50" s="49"/>
      <c r="Q50" s="117"/>
      <c r="R50" s="9"/>
    </row>
    <row r="51" spans="1:18" ht="24.75" customHeight="1">
      <c r="A51" s="34" t="s">
        <v>82</v>
      </c>
      <c r="B51" s="75" t="s">
        <v>150</v>
      </c>
      <c r="C51" s="18" t="s">
        <v>151</v>
      </c>
      <c r="D51" s="18">
        <v>2004</v>
      </c>
      <c r="E51" s="30"/>
      <c r="F51" s="30"/>
      <c r="G51" s="17"/>
      <c r="H51" s="17"/>
      <c r="I51" s="17"/>
      <c r="J51" s="17"/>
      <c r="K51" s="17"/>
      <c r="L51" s="17"/>
      <c r="M51" s="17"/>
      <c r="N51" s="8"/>
      <c r="O51" s="7"/>
      <c r="P51" s="49"/>
      <c r="Q51" s="117"/>
      <c r="R51" s="9"/>
    </row>
    <row r="52" spans="1:18" ht="25.5">
      <c r="A52" s="34" t="s">
        <v>82</v>
      </c>
      <c r="B52" s="75" t="s">
        <v>152</v>
      </c>
      <c r="C52" s="18"/>
      <c r="D52" s="18">
        <v>2002</v>
      </c>
      <c r="E52" s="30"/>
      <c r="F52" s="30"/>
      <c r="G52" s="17">
        <v>3</v>
      </c>
      <c r="H52" s="17"/>
      <c r="I52" s="17"/>
      <c r="J52" s="17"/>
      <c r="K52" s="17"/>
      <c r="L52" s="17">
        <v>4.5</v>
      </c>
      <c r="M52" s="17"/>
      <c r="N52" s="8"/>
      <c r="O52" s="7"/>
      <c r="P52" s="49"/>
      <c r="Q52" s="117"/>
      <c r="R52" s="9"/>
    </row>
    <row r="53" spans="1:18" ht="25.5">
      <c r="A53" s="34" t="s">
        <v>82</v>
      </c>
      <c r="B53" s="75" t="s">
        <v>153</v>
      </c>
      <c r="C53" s="18"/>
      <c r="D53" s="18"/>
      <c r="E53" s="30" t="s">
        <v>154</v>
      </c>
      <c r="F53" s="30" t="s">
        <v>155</v>
      </c>
      <c r="G53" s="17">
        <v>4</v>
      </c>
      <c r="H53" s="17"/>
      <c r="I53" s="17"/>
      <c r="J53" s="17"/>
      <c r="K53" s="17"/>
      <c r="L53" s="17"/>
      <c r="M53" s="17"/>
      <c r="N53" s="8"/>
      <c r="O53" s="7"/>
      <c r="P53" s="49"/>
      <c r="Q53" s="117"/>
      <c r="R53" s="9"/>
    </row>
    <row r="54" spans="1:18" ht="38.25">
      <c r="A54" s="34" t="s">
        <v>82</v>
      </c>
      <c r="B54" s="75" t="s">
        <v>156</v>
      </c>
      <c r="C54" s="18"/>
      <c r="D54" s="18">
        <v>2002</v>
      </c>
      <c r="E54" s="30"/>
      <c r="F54" s="30"/>
      <c r="G54" s="17">
        <v>6</v>
      </c>
      <c r="H54" s="17"/>
      <c r="I54" s="17"/>
      <c r="J54" s="17"/>
      <c r="K54" s="17"/>
      <c r="L54" s="17"/>
      <c r="M54" s="17">
        <v>49.5</v>
      </c>
      <c r="N54" s="8"/>
      <c r="O54" s="7"/>
      <c r="P54" s="49"/>
      <c r="Q54" s="117"/>
      <c r="R54" s="9"/>
    </row>
    <row r="55" spans="1:18" ht="38.25">
      <c r="A55" s="34" t="s">
        <v>82</v>
      </c>
      <c r="B55" s="75" t="s">
        <v>157</v>
      </c>
      <c r="C55" s="18"/>
      <c r="D55" s="18">
        <v>2005</v>
      </c>
      <c r="E55" s="30"/>
      <c r="F55" s="30"/>
      <c r="G55" s="41"/>
      <c r="H55" s="17"/>
      <c r="I55" s="17"/>
      <c r="J55" s="17"/>
      <c r="K55" s="17"/>
      <c r="L55" s="17"/>
      <c r="M55" s="17"/>
      <c r="N55" s="8"/>
      <c r="O55" s="7"/>
      <c r="P55" s="49"/>
      <c r="Q55" s="117"/>
      <c r="R55" s="9"/>
    </row>
    <row r="56" spans="1:18" ht="25.5">
      <c r="A56" s="34" t="s">
        <v>82</v>
      </c>
      <c r="B56" s="75" t="s">
        <v>158</v>
      </c>
      <c r="C56" s="18" t="s">
        <v>87</v>
      </c>
      <c r="D56" s="18">
        <v>2005</v>
      </c>
      <c r="E56" s="30"/>
      <c r="F56" s="30"/>
      <c r="G56" s="41"/>
      <c r="H56" s="17"/>
      <c r="I56" s="17"/>
      <c r="J56" s="17"/>
      <c r="K56" s="17"/>
      <c r="L56" s="17">
        <v>3</v>
      </c>
      <c r="M56" s="17"/>
      <c r="N56" s="8"/>
      <c r="O56" s="7"/>
      <c r="P56" s="49"/>
      <c r="Q56" s="117"/>
      <c r="R56" s="9"/>
    </row>
    <row r="57" spans="1:18" ht="25.5">
      <c r="A57" s="34" t="s">
        <v>82</v>
      </c>
      <c r="B57" s="75" t="s">
        <v>159</v>
      </c>
      <c r="C57" s="18" t="s">
        <v>101</v>
      </c>
      <c r="D57" s="18">
        <v>2003</v>
      </c>
      <c r="E57" s="30"/>
      <c r="F57" s="30"/>
      <c r="G57" s="17"/>
      <c r="H57" s="17"/>
      <c r="I57" s="17"/>
      <c r="J57" s="17"/>
      <c r="K57" s="17"/>
      <c r="L57" s="17">
        <v>7.2</v>
      </c>
      <c r="M57" s="17"/>
      <c r="N57" s="8"/>
      <c r="O57" s="7"/>
      <c r="P57" s="49"/>
      <c r="Q57" s="117"/>
      <c r="R57" s="9"/>
    </row>
    <row r="58" spans="1:18" ht="38.25">
      <c r="A58" s="34" t="s">
        <v>82</v>
      </c>
      <c r="B58" s="75" t="s">
        <v>160</v>
      </c>
      <c r="C58" s="18" t="s">
        <v>161</v>
      </c>
      <c r="D58" s="18">
        <v>2004</v>
      </c>
      <c r="E58" s="30" t="s">
        <v>129</v>
      </c>
      <c r="F58" s="30" t="s">
        <v>162</v>
      </c>
      <c r="G58" s="41">
        <v>11</v>
      </c>
      <c r="H58" s="17"/>
      <c r="I58" s="17"/>
      <c r="J58" s="17"/>
      <c r="K58" s="17"/>
      <c r="L58" s="17">
        <v>2.5</v>
      </c>
      <c r="M58" s="17">
        <v>50.6</v>
      </c>
      <c r="N58" s="8"/>
      <c r="O58" s="7"/>
      <c r="P58" s="49"/>
      <c r="Q58" s="117"/>
      <c r="R58" s="9"/>
    </row>
    <row r="59" spans="1:18" ht="25.5">
      <c r="A59" s="34" t="s">
        <v>82</v>
      </c>
      <c r="B59" s="75" t="s">
        <v>163</v>
      </c>
      <c r="C59" s="18" t="s">
        <v>4</v>
      </c>
      <c r="D59" s="18" t="s">
        <v>5</v>
      </c>
      <c r="E59" s="30"/>
      <c r="F59" s="30"/>
      <c r="G59" s="17"/>
      <c r="H59" s="17"/>
      <c r="I59" s="17"/>
      <c r="J59" s="17"/>
      <c r="K59" s="17"/>
      <c r="L59" s="17">
        <v>10</v>
      </c>
      <c r="M59" s="17"/>
      <c r="N59" s="8"/>
      <c r="O59" s="7"/>
      <c r="P59" s="49"/>
      <c r="Q59" s="117"/>
      <c r="R59" s="9"/>
    </row>
    <row r="60" spans="1:18" ht="38.25">
      <c r="A60" s="34" t="s">
        <v>82</v>
      </c>
      <c r="B60" s="75" t="s">
        <v>164</v>
      </c>
      <c r="C60" s="18"/>
      <c r="D60" s="18">
        <v>2000</v>
      </c>
      <c r="E60" s="30"/>
      <c r="F60" s="30"/>
      <c r="G60" s="41"/>
      <c r="H60" s="17"/>
      <c r="I60" s="17"/>
      <c r="J60" s="17"/>
      <c r="K60" s="17"/>
      <c r="L60" s="17"/>
      <c r="M60" s="17"/>
      <c r="N60" s="8"/>
      <c r="O60" s="7"/>
      <c r="P60" s="49"/>
      <c r="Q60" s="117"/>
      <c r="R60" s="9"/>
    </row>
    <row r="61" spans="1:18" ht="38.25">
      <c r="A61" s="34" t="s">
        <v>82</v>
      </c>
      <c r="B61" s="75" t="s">
        <v>165</v>
      </c>
      <c r="C61" s="18" t="s">
        <v>161</v>
      </c>
      <c r="D61" s="18">
        <v>2000</v>
      </c>
      <c r="E61" s="30"/>
      <c r="F61" s="30"/>
      <c r="G61" s="17"/>
      <c r="H61" s="17"/>
      <c r="I61" s="17"/>
      <c r="J61" s="17"/>
      <c r="K61" s="17"/>
      <c r="L61" s="17"/>
      <c r="M61" s="17"/>
      <c r="N61" s="8"/>
      <c r="O61" s="7"/>
      <c r="P61" s="49"/>
      <c r="Q61" s="117"/>
      <c r="R61" s="9"/>
    </row>
    <row r="62" spans="1:18" ht="27.75" customHeight="1">
      <c r="A62" s="34" t="s">
        <v>82</v>
      </c>
      <c r="B62" s="75" t="s">
        <v>166</v>
      </c>
      <c r="C62" s="18" t="s">
        <v>101</v>
      </c>
      <c r="D62" s="18" t="s">
        <v>5</v>
      </c>
      <c r="E62" s="30"/>
      <c r="F62" s="30"/>
      <c r="G62" s="17"/>
      <c r="H62" s="17"/>
      <c r="I62" s="17"/>
      <c r="J62" s="17"/>
      <c r="K62" s="17"/>
      <c r="L62" s="17">
        <v>3.5</v>
      </c>
      <c r="M62" s="17"/>
      <c r="N62" s="8"/>
      <c r="O62" s="7"/>
      <c r="P62" s="49"/>
      <c r="Q62" s="117"/>
      <c r="R62" s="9"/>
    </row>
    <row r="63" spans="1:18" ht="27.75" customHeight="1">
      <c r="A63" s="34" t="s">
        <v>82</v>
      </c>
      <c r="B63" s="75" t="s">
        <v>167</v>
      </c>
      <c r="C63" s="18"/>
      <c r="D63" s="18" t="s">
        <v>5</v>
      </c>
      <c r="E63" s="30"/>
      <c r="F63" s="30"/>
      <c r="G63" s="17"/>
      <c r="H63" s="17"/>
      <c r="I63" s="17"/>
      <c r="J63" s="17"/>
      <c r="K63" s="17"/>
      <c r="L63" s="17">
        <v>9</v>
      </c>
      <c r="M63" s="17">
        <v>10</v>
      </c>
      <c r="N63" s="8"/>
      <c r="O63" s="7"/>
      <c r="P63" s="49"/>
      <c r="Q63" s="117"/>
      <c r="R63" s="9"/>
    </row>
    <row r="64" spans="1:18" ht="24" customHeight="1">
      <c r="A64" s="34" t="s">
        <v>82</v>
      </c>
      <c r="B64" s="75" t="s">
        <v>168</v>
      </c>
      <c r="C64" s="18"/>
      <c r="D64" s="18" t="s">
        <v>5</v>
      </c>
      <c r="E64" s="30"/>
      <c r="F64" s="30"/>
      <c r="G64" s="17"/>
      <c r="H64" s="17"/>
      <c r="I64" s="17"/>
      <c r="J64" s="17"/>
      <c r="K64" s="17"/>
      <c r="L64" s="17">
        <v>2.5</v>
      </c>
      <c r="M64" s="17"/>
      <c r="N64" s="8"/>
      <c r="O64" s="7"/>
      <c r="P64" s="49"/>
      <c r="Q64" s="117"/>
      <c r="R64" s="9"/>
    </row>
    <row r="65" spans="1:18" ht="24.75" customHeight="1">
      <c r="A65" s="34" t="s">
        <v>82</v>
      </c>
      <c r="B65" s="75" t="s">
        <v>169</v>
      </c>
      <c r="C65" s="18"/>
      <c r="D65" s="18" t="s">
        <v>5</v>
      </c>
      <c r="E65" s="30"/>
      <c r="F65" s="30"/>
      <c r="G65" s="17"/>
      <c r="H65" s="17"/>
      <c r="I65" s="17"/>
      <c r="J65" s="17"/>
      <c r="K65" s="17"/>
      <c r="L65" s="17"/>
      <c r="M65" s="17"/>
      <c r="N65" s="8"/>
      <c r="O65" s="7"/>
      <c r="P65" s="49"/>
      <c r="Q65" s="117"/>
      <c r="R65" s="9"/>
    </row>
    <row r="66" spans="1:18" ht="12.75">
      <c r="A66" s="34" t="s">
        <v>82</v>
      </c>
      <c r="B66" s="75" t="s">
        <v>170</v>
      </c>
      <c r="C66" s="18" t="s">
        <v>101</v>
      </c>
      <c r="D66" s="18" t="s">
        <v>5</v>
      </c>
      <c r="E66" s="30"/>
      <c r="F66" s="30"/>
      <c r="G66" s="17"/>
      <c r="H66" s="17">
        <v>5</v>
      </c>
      <c r="I66" s="17"/>
      <c r="J66" s="17"/>
      <c r="K66" s="17"/>
      <c r="L66" s="17"/>
      <c r="M66" s="17"/>
      <c r="N66" s="8"/>
      <c r="O66" s="7"/>
      <c r="P66" s="49"/>
      <c r="Q66" s="117"/>
      <c r="R66" s="9"/>
    </row>
    <row r="67" spans="1:18" ht="38.25">
      <c r="A67" s="34" t="s">
        <v>82</v>
      </c>
      <c r="B67" s="75" t="s">
        <v>171</v>
      </c>
      <c r="C67" s="18"/>
      <c r="D67" s="18" t="s">
        <v>5</v>
      </c>
      <c r="E67" s="30"/>
      <c r="F67" s="30"/>
      <c r="G67" s="17">
        <v>4</v>
      </c>
      <c r="H67" s="17"/>
      <c r="I67" s="17"/>
      <c r="J67" s="17"/>
      <c r="K67" s="17"/>
      <c r="L67" s="17"/>
      <c r="M67" s="17"/>
      <c r="N67" s="8"/>
      <c r="O67" s="7"/>
      <c r="P67" s="49"/>
      <c r="Q67" s="117"/>
      <c r="R67" s="9"/>
    </row>
    <row r="68" spans="1:18" ht="27" customHeight="1">
      <c r="A68" s="34" t="s">
        <v>82</v>
      </c>
      <c r="B68" s="75" t="s">
        <v>172</v>
      </c>
      <c r="C68" s="18" t="s">
        <v>87</v>
      </c>
      <c r="D68" s="18" t="s">
        <v>5</v>
      </c>
      <c r="E68" s="30"/>
      <c r="F68" s="30"/>
      <c r="G68" s="17"/>
      <c r="H68" s="17"/>
      <c r="I68" s="17"/>
      <c r="J68" s="17"/>
      <c r="K68" s="17"/>
      <c r="L68" s="17"/>
      <c r="M68" s="17"/>
      <c r="N68" s="8"/>
      <c r="O68" s="7"/>
      <c r="P68" s="49"/>
      <c r="Q68" s="117"/>
      <c r="R68" s="9"/>
    </row>
    <row r="69" spans="1:18" ht="25.5">
      <c r="A69" s="34" t="s">
        <v>82</v>
      </c>
      <c r="B69" s="75" t="s">
        <v>173</v>
      </c>
      <c r="C69" s="18"/>
      <c r="D69" s="18" t="s">
        <v>5</v>
      </c>
      <c r="E69" s="30"/>
      <c r="F69" s="30"/>
      <c r="G69" s="17">
        <v>15</v>
      </c>
      <c r="H69" s="17"/>
      <c r="I69" s="17"/>
      <c r="J69" s="17"/>
      <c r="K69" s="17"/>
      <c r="L69" s="17"/>
      <c r="M69" s="17"/>
      <c r="N69" s="8"/>
      <c r="O69" s="7"/>
      <c r="P69" s="49"/>
      <c r="Q69" s="117"/>
      <c r="R69" s="9"/>
    </row>
    <row r="70" spans="1:18" ht="38.25" customHeight="1">
      <c r="A70" s="34" t="s">
        <v>82</v>
      </c>
      <c r="B70" s="75" t="s">
        <v>174</v>
      </c>
      <c r="C70" s="18"/>
      <c r="D70" s="18" t="s">
        <v>5</v>
      </c>
      <c r="E70" s="30" t="s">
        <v>175</v>
      </c>
      <c r="F70" s="30" t="s">
        <v>176</v>
      </c>
      <c r="G70" s="17">
        <v>8</v>
      </c>
      <c r="H70" s="17"/>
      <c r="I70" s="17"/>
      <c r="J70" s="17"/>
      <c r="K70" s="17"/>
      <c r="L70" s="17">
        <v>8.5</v>
      </c>
      <c r="M70" s="17">
        <v>18.9</v>
      </c>
      <c r="N70" s="8"/>
      <c r="O70" s="7"/>
      <c r="P70" s="49"/>
      <c r="Q70" s="117"/>
      <c r="R70" s="9"/>
    </row>
    <row r="71" spans="1:18" ht="27" customHeight="1">
      <c r="A71" s="34" t="s">
        <v>82</v>
      </c>
      <c r="B71" s="75" t="s">
        <v>177</v>
      </c>
      <c r="C71" s="18"/>
      <c r="D71" s="18" t="s">
        <v>5</v>
      </c>
      <c r="E71" s="30"/>
      <c r="F71" s="30"/>
      <c r="G71" s="17"/>
      <c r="H71" s="17"/>
      <c r="I71" s="17"/>
      <c r="J71" s="17"/>
      <c r="K71" s="17"/>
      <c r="L71" s="17"/>
      <c r="M71" s="17"/>
      <c r="N71" s="8"/>
      <c r="O71" s="7"/>
      <c r="P71" s="49"/>
      <c r="Q71" s="117"/>
      <c r="R71" s="9"/>
    </row>
    <row r="72" spans="1:18" ht="38.25">
      <c r="A72" s="34" t="s">
        <v>82</v>
      </c>
      <c r="B72" s="75" t="s">
        <v>178</v>
      </c>
      <c r="C72" s="18"/>
      <c r="D72" s="18" t="s">
        <v>5</v>
      </c>
      <c r="E72" s="30"/>
      <c r="F72" s="30"/>
      <c r="G72" s="17"/>
      <c r="H72" s="17"/>
      <c r="I72" s="17"/>
      <c r="J72" s="17"/>
      <c r="K72" s="17"/>
      <c r="L72" s="17">
        <v>3.2</v>
      </c>
      <c r="M72" s="17"/>
      <c r="N72" s="8"/>
      <c r="O72" s="7"/>
      <c r="P72" s="49"/>
      <c r="Q72" s="117"/>
      <c r="R72" s="9"/>
    </row>
    <row r="73" spans="1:18" ht="41.25" customHeight="1">
      <c r="A73" s="34" t="s">
        <v>82</v>
      </c>
      <c r="B73" s="75" t="s">
        <v>179</v>
      </c>
      <c r="C73" s="18" t="s">
        <v>65</v>
      </c>
      <c r="D73" s="18">
        <v>2002</v>
      </c>
      <c r="E73" s="30"/>
      <c r="F73" s="30"/>
      <c r="G73" s="17">
        <v>7</v>
      </c>
      <c r="H73" s="17"/>
      <c r="I73" s="17"/>
      <c r="J73" s="17"/>
      <c r="K73" s="17"/>
      <c r="L73" s="17">
        <v>5.1</v>
      </c>
      <c r="M73" s="17">
        <v>1.2</v>
      </c>
      <c r="N73" s="8"/>
      <c r="O73" s="7"/>
      <c r="P73" s="49"/>
      <c r="Q73" s="117"/>
      <c r="R73" s="9"/>
    </row>
    <row r="74" spans="1:18" ht="25.5">
      <c r="A74" s="34" t="s">
        <v>82</v>
      </c>
      <c r="B74" s="75" t="s">
        <v>180</v>
      </c>
      <c r="C74" s="18"/>
      <c r="D74" s="18" t="s">
        <v>5</v>
      </c>
      <c r="E74" s="30" t="s">
        <v>28</v>
      </c>
      <c r="F74" s="30" t="s">
        <v>181</v>
      </c>
      <c r="G74" s="17">
        <v>1.5</v>
      </c>
      <c r="H74" s="17">
        <v>1</v>
      </c>
      <c r="I74" s="17"/>
      <c r="J74" s="17"/>
      <c r="K74" s="17">
        <v>550</v>
      </c>
      <c r="L74" s="17">
        <v>14.5</v>
      </c>
      <c r="M74" s="17"/>
      <c r="N74" s="8"/>
      <c r="O74" s="7" t="s">
        <v>182</v>
      </c>
      <c r="P74" s="49"/>
      <c r="Q74" s="117"/>
      <c r="R74" s="9"/>
    </row>
    <row r="75" spans="1:18" ht="38.25">
      <c r="A75" s="34" t="s">
        <v>82</v>
      </c>
      <c r="B75" s="75" t="s">
        <v>183</v>
      </c>
      <c r="C75" s="18"/>
      <c r="D75" s="18">
        <v>2002</v>
      </c>
      <c r="E75" s="30"/>
      <c r="F75" s="30"/>
      <c r="G75" s="17"/>
      <c r="H75" s="17"/>
      <c r="I75" s="17"/>
      <c r="J75" s="17"/>
      <c r="K75" s="17"/>
      <c r="L75" s="17"/>
      <c r="M75" s="17"/>
      <c r="N75" s="8"/>
      <c r="O75" s="7"/>
      <c r="P75" s="49"/>
      <c r="Q75" s="117"/>
      <c r="R75" s="9"/>
    </row>
    <row r="76" spans="1:18" ht="38.25">
      <c r="A76" s="34" t="s">
        <v>82</v>
      </c>
      <c r="B76" s="75" t="s">
        <v>184</v>
      </c>
      <c r="C76" s="18" t="s">
        <v>185</v>
      </c>
      <c r="D76" s="18">
        <v>2003</v>
      </c>
      <c r="E76" s="30"/>
      <c r="F76" s="30"/>
      <c r="G76" s="17"/>
      <c r="H76" s="17"/>
      <c r="I76" s="17"/>
      <c r="J76" s="17"/>
      <c r="K76" s="17"/>
      <c r="L76" s="17"/>
      <c r="M76" s="17"/>
      <c r="N76" s="8"/>
      <c r="O76" s="7"/>
      <c r="P76" s="49"/>
      <c r="Q76" s="117"/>
      <c r="R76" s="9"/>
    </row>
    <row r="77" spans="1:18" ht="25.5">
      <c r="A77" s="34" t="s">
        <v>82</v>
      </c>
      <c r="B77" s="75" t="s">
        <v>186</v>
      </c>
      <c r="C77" s="18"/>
      <c r="D77" s="18" t="s">
        <v>5</v>
      </c>
      <c r="E77" s="30"/>
      <c r="F77" s="30"/>
      <c r="G77" s="17">
        <v>8</v>
      </c>
      <c r="H77" s="17"/>
      <c r="I77" s="17"/>
      <c r="J77" s="17"/>
      <c r="K77" s="17"/>
      <c r="L77" s="17"/>
      <c r="M77" s="17">
        <v>11.4</v>
      </c>
      <c r="N77" s="8"/>
      <c r="O77" s="7" t="s">
        <v>187</v>
      </c>
      <c r="P77" s="49"/>
      <c r="Q77" s="117"/>
      <c r="R77" s="9"/>
    </row>
    <row r="78" spans="1:18" ht="30" customHeight="1">
      <c r="A78" s="34" t="s">
        <v>188</v>
      </c>
      <c r="B78" s="75" t="s">
        <v>189</v>
      </c>
      <c r="C78" s="18"/>
      <c r="D78" s="18" t="s">
        <v>5</v>
      </c>
      <c r="E78" s="30" t="s">
        <v>28</v>
      </c>
      <c r="F78" s="30" t="s">
        <v>190</v>
      </c>
      <c r="G78" s="18">
        <v>18</v>
      </c>
      <c r="H78" s="17"/>
      <c r="I78" s="17"/>
      <c r="J78" s="17"/>
      <c r="K78" s="17">
        <v>185</v>
      </c>
      <c r="L78" s="17">
        <v>22.5</v>
      </c>
      <c r="M78" s="17">
        <v>20.5</v>
      </c>
      <c r="N78" s="8"/>
      <c r="O78" s="7" t="s">
        <v>191</v>
      </c>
      <c r="P78" s="49"/>
      <c r="Q78" s="118"/>
      <c r="R78" s="9"/>
    </row>
    <row r="79" spans="1:18" ht="15" customHeight="1">
      <c r="A79" s="36" t="s">
        <v>192</v>
      </c>
      <c r="B79" s="21">
        <f>109-32</f>
        <v>77</v>
      </c>
      <c r="C79" s="21"/>
      <c r="D79" s="21"/>
      <c r="E79" s="31"/>
      <c r="F79" s="31"/>
      <c r="G79" s="21">
        <f>SUM(G2:G78)</f>
        <v>510</v>
      </c>
      <c r="H79" s="21">
        <f>SUM(H2:H78)</f>
        <v>51</v>
      </c>
      <c r="I79" s="21">
        <f>SUM(I2:I78)</f>
        <v>110</v>
      </c>
      <c r="J79" s="21"/>
      <c r="K79" s="22">
        <f>SUM(K2:K78)</f>
        <v>782.2</v>
      </c>
      <c r="L79" s="22">
        <f>SUM(L2:L78)</f>
        <v>511</v>
      </c>
      <c r="M79" s="22">
        <f>SUM(M2:M78)</f>
        <v>668.4</v>
      </c>
      <c r="N79" s="13"/>
      <c r="O79" s="14"/>
      <c r="P79" s="51"/>
      <c r="Q79" s="46">
        <v>0</v>
      </c>
      <c r="R79" s="15"/>
    </row>
    <row r="80" spans="1:14" ht="12.75">
      <c r="A80" s="38"/>
      <c r="B80" s="77"/>
      <c r="G80" s="25"/>
      <c r="H80" s="25"/>
      <c r="I80" s="25"/>
      <c r="J80" s="25"/>
      <c r="K80" s="25"/>
      <c r="L80" s="25"/>
      <c r="M80" s="25"/>
      <c r="N80" s="25"/>
    </row>
    <row r="81" spans="1:14" ht="12.75">
      <c r="A81" s="38"/>
      <c r="B81" s="78"/>
      <c r="C81" s="48" t="s">
        <v>369</v>
      </c>
      <c r="G81" s="25"/>
      <c r="H81" s="25"/>
      <c r="I81" s="25"/>
      <c r="J81" s="25"/>
      <c r="K81" s="25"/>
      <c r="L81" s="25"/>
      <c r="M81" s="25"/>
      <c r="N81" s="25"/>
    </row>
    <row r="82" spans="1:14" ht="7.5" customHeight="1">
      <c r="A82" s="38"/>
      <c r="B82" s="79"/>
      <c r="G82" s="25"/>
      <c r="H82" s="25"/>
      <c r="I82" s="25"/>
      <c r="J82" s="25"/>
      <c r="K82" s="25"/>
      <c r="L82" s="25"/>
      <c r="M82" s="25"/>
      <c r="N82" s="25"/>
    </row>
    <row r="83" spans="1:18" ht="35.25" customHeight="1">
      <c r="A83" s="38" t="s">
        <v>339</v>
      </c>
      <c r="B83" s="114" t="s">
        <v>365</v>
      </c>
      <c r="C83" s="115"/>
      <c r="D83" s="115"/>
      <c r="E83" s="115"/>
      <c r="F83" s="115"/>
      <c r="G83" s="115"/>
      <c r="H83" s="115"/>
      <c r="I83" s="115"/>
      <c r="J83" s="115"/>
      <c r="K83" s="115"/>
      <c r="L83" s="115"/>
      <c r="M83" s="115"/>
      <c r="N83" s="115"/>
      <c r="O83" s="115"/>
      <c r="P83" s="115"/>
      <c r="Q83" s="115"/>
      <c r="R83" s="115"/>
    </row>
    <row r="84" spans="1:18" ht="15.75" customHeight="1">
      <c r="A84" s="29"/>
      <c r="B84" s="112" t="s">
        <v>349</v>
      </c>
      <c r="C84" s="113"/>
      <c r="D84" s="113"/>
      <c r="E84" s="113"/>
      <c r="F84" s="113"/>
      <c r="G84" s="113"/>
      <c r="H84" s="113"/>
      <c r="I84" s="113"/>
      <c r="J84" s="113"/>
      <c r="K84" s="113"/>
      <c r="L84" s="113"/>
      <c r="M84" s="113"/>
      <c r="N84" s="113"/>
      <c r="O84" s="113"/>
      <c r="P84" s="113"/>
      <c r="Q84" s="113"/>
      <c r="R84" s="113"/>
    </row>
    <row r="85" ht="12.75">
      <c r="B85" s="48" t="s">
        <v>346</v>
      </c>
    </row>
    <row r="86" ht="12.75">
      <c r="B86" s="48"/>
    </row>
    <row r="87" ht="12.75">
      <c r="A87" s="54" t="s">
        <v>340</v>
      </c>
    </row>
    <row r="88" ht="12.75">
      <c r="A88" s="39"/>
    </row>
    <row r="89" ht="12.75">
      <c r="B89" s="80" t="s">
        <v>305</v>
      </c>
    </row>
    <row r="90" ht="12.75">
      <c r="B90" s="80" t="s">
        <v>306</v>
      </c>
    </row>
    <row r="91" spans="2:4" ht="41.25" customHeight="1">
      <c r="B91" s="80" t="s">
        <v>307</v>
      </c>
      <c r="D91" s="28" t="s">
        <v>338</v>
      </c>
    </row>
    <row r="92" spans="2:4" ht="14.25">
      <c r="B92" s="81" t="s">
        <v>214</v>
      </c>
      <c r="C92" s="42"/>
      <c r="D92" s="42"/>
    </row>
    <row r="93" spans="2:4" ht="14.25">
      <c r="B93" s="81" t="s">
        <v>308</v>
      </c>
      <c r="C93" s="42"/>
      <c r="D93" s="42" t="s">
        <v>334</v>
      </c>
    </row>
    <row r="94" spans="2:4" ht="14.25">
      <c r="B94" s="81" t="s">
        <v>309</v>
      </c>
      <c r="C94" s="42"/>
      <c r="D94" s="42" t="s">
        <v>310</v>
      </c>
    </row>
    <row r="95" spans="2:4" ht="14.25">
      <c r="B95" s="81" t="s">
        <v>311</v>
      </c>
      <c r="C95" s="42"/>
      <c r="D95" s="42" t="s">
        <v>312</v>
      </c>
    </row>
    <row r="96" spans="2:4" ht="14.25">
      <c r="B96" s="81" t="s">
        <v>65</v>
      </c>
      <c r="C96" s="42"/>
      <c r="D96" s="42" t="s">
        <v>313</v>
      </c>
    </row>
    <row r="97" spans="2:4" ht="14.25">
      <c r="B97" s="81" t="s">
        <v>43</v>
      </c>
      <c r="C97" s="42"/>
      <c r="D97" s="42" t="s">
        <v>314</v>
      </c>
    </row>
    <row r="98" spans="2:4" ht="14.25">
      <c r="B98" s="81" t="s">
        <v>14</v>
      </c>
      <c r="C98" s="42"/>
      <c r="D98" s="42" t="s">
        <v>315</v>
      </c>
    </row>
    <row r="99" spans="2:4" ht="14.25">
      <c r="B99" s="81" t="s">
        <v>316</v>
      </c>
      <c r="C99" s="42"/>
      <c r="D99" s="42" t="s">
        <v>101</v>
      </c>
    </row>
    <row r="100" spans="2:4" ht="14.25">
      <c r="B100" s="81" t="s">
        <v>101</v>
      </c>
      <c r="C100" s="42"/>
      <c r="D100" s="42" t="s">
        <v>317</v>
      </c>
    </row>
    <row r="101" spans="2:4" ht="14.25">
      <c r="B101" s="81" t="s">
        <v>318</v>
      </c>
      <c r="C101" s="42"/>
      <c r="D101" s="42" t="s">
        <v>319</v>
      </c>
    </row>
    <row r="102" spans="2:4" ht="14.25">
      <c r="B102" s="81" t="s">
        <v>48</v>
      </c>
      <c r="C102" s="42"/>
      <c r="D102" s="42" t="s">
        <v>320</v>
      </c>
    </row>
    <row r="103" spans="2:4" ht="14.25">
      <c r="B103" s="81" t="s">
        <v>321</v>
      </c>
      <c r="C103" s="42"/>
      <c r="D103" s="42" t="s">
        <v>322</v>
      </c>
    </row>
    <row r="104" spans="2:4" ht="14.25">
      <c r="B104" s="81" t="s">
        <v>323</v>
      </c>
      <c r="C104" s="42"/>
      <c r="D104" s="42" t="s">
        <v>324</v>
      </c>
    </row>
    <row r="105" spans="2:4" ht="14.25">
      <c r="B105" s="81" t="s">
        <v>325</v>
      </c>
      <c r="C105" s="42"/>
      <c r="D105" s="43" t="s">
        <v>335</v>
      </c>
    </row>
    <row r="106" spans="2:4" ht="14.25">
      <c r="B106" s="82" t="s">
        <v>327</v>
      </c>
      <c r="C106" s="42"/>
      <c r="D106" s="42" t="s">
        <v>326</v>
      </c>
    </row>
    <row r="107" spans="2:4" ht="28.5">
      <c r="B107" s="82" t="s">
        <v>328</v>
      </c>
      <c r="C107" s="42"/>
      <c r="D107" s="42"/>
    </row>
    <row r="108" spans="2:4" ht="28.5">
      <c r="B108" s="82" t="s">
        <v>329</v>
      </c>
      <c r="C108" s="42"/>
      <c r="D108" s="42"/>
    </row>
    <row r="109" spans="2:4" ht="28.5">
      <c r="B109" s="82" t="s">
        <v>330</v>
      </c>
      <c r="C109" s="42"/>
      <c r="D109" s="42"/>
    </row>
    <row r="110" spans="2:4" ht="14.25">
      <c r="B110" s="82" t="s">
        <v>331</v>
      </c>
      <c r="C110" s="42"/>
      <c r="D110" s="42"/>
    </row>
    <row r="111" spans="2:4" ht="14.25">
      <c r="B111" s="82" t="s">
        <v>336</v>
      </c>
      <c r="C111" s="42"/>
      <c r="D111" s="42"/>
    </row>
    <row r="112" spans="2:4" ht="14.25">
      <c r="B112" s="82" t="s">
        <v>337</v>
      </c>
      <c r="C112" s="42"/>
      <c r="D112" s="42"/>
    </row>
    <row r="113" spans="2:4" ht="14.25">
      <c r="B113" s="82" t="s">
        <v>332</v>
      </c>
      <c r="C113" s="42"/>
      <c r="D113" s="42"/>
    </row>
    <row r="114" spans="2:4" ht="14.25">
      <c r="B114" s="82" t="s">
        <v>99</v>
      </c>
      <c r="C114" s="42"/>
      <c r="D114" s="42"/>
    </row>
    <row r="115" spans="2:4" ht="14.25">
      <c r="B115" s="82" t="s">
        <v>70</v>
      </c>
      <c r="C115" s="42"/>
      <c r="D115" s="42"/>
    </row>
    <row r="116" spans="2:4" ht="14.25">
      <c r="B116" s="82" t="s">
        <v>333</v>
      </c>
      <c r="C116" s="42"/>
      <c r="D116" s="42"/>
    </row>
    <row r="117" spans="2:4" ht="14.25">
      <c r="B117" s="82" t="s">
        <v>203</v>
      </c>
      <c r="C117" s="42"/>
      <c r="D117" s="42"/>
    </row>
    <row r="118" spans="2:4" ht="14.25">
      <c r="B118" s="82" t="s">
        <v>57</v>
      </c>
      <c r="C118" s="42"/>
      <c r="D118" s="42"/>
    </row>
  </sheetData>
  <sheetProtection/>
  <mergeCells count="3">
    <mergeCell ref="B83:R83"/>
    <mergeCell ref="B84:R84"/>
    <mergeCell ref="Q2:Q78"/>
  </mergeCells>
  <dataValidations count="2">
    <dataValidation type="list" allowBlank="1" showInputMessage="1" showErrorMessage="1" promptTitle="Project Description" prompt="Choose or Specify" sqref="C26 C18:C22 C3:C4 C7:C10 C12:C14 C16 C29:C30 C32 C36:C37 C39:C40 C43:C46 C48:C50 C52:C55 C60 C63:C65 C67 C69:C72 C74:C75 C77:C78">
      <formula1>$B$92:$B$118</formula1>
    </dataValidation>
    <dataValidation type="list" allowBlank="1" showInputMessage="1" showErrorMessage="1" promptTitle="Drop-Down Menu" prompt="Choose or Specify" sqref="N2:N78">
      <formula1>$D$93:$D$106</formula1>
    </dataValidation>
  </dataValidations>
  <printOptions/>
  <pageMargins left="0.5" right="0.5" top="0.5" bottom="0.5" header="0.3" footer="0.3"/>
  <pageSetup fitToHeight="3" fitToWidth="1" horizontalDpi="600" verticalDpi="600" orientation="landscape" scale="43" r:id="rId1"/>
</worksheet>
</file>

<file path=xl/worksheets/sheet8.xml><?xml version="1.0" encoding="utf-8"?>
<worksheet xmlns="http://schemas.openxmlformats.org/spreadsheetml/2006/main" xmlns:r="http://schemas.openxmlformats.org/officeDocument/2006/relationships">
  <dimension ref="A1:T43"/>
  <sheetViews>
    <sheetView zoomScale="75" zoomScaleNormal="75" zoomScalePageLayoutView="0" workbookViewId="0" topLeftCell="A1">
      <selection activeCell="F17" sqref="F17"/>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20.25" customHeight="1">
      <c r="A2" s="34" t="s">
        <v>193</v>
      </c>
      <c r="B2" s="75" t="s">
        <v>194</v>
      </c>
      <c r="C2" s="18" t="s">
        <v>48</v>
      </c>
      <c r="D2" s="18" t="s">
        <v>5</v>
      </c>
      <c r="E2" s="30"/>
      <c r="F2" s="30"/>
      <c r="G2" s="17"/>
      <c r="H2" s="17">
        <v>5</v>
      </c>
      <c r="I2" s="17"/>
      <c r="J2" s="17"/>
      <c r="K2" s="17"/>
      <c r="L2" s="17">
        <v>25</v>
      </c>
      <c r="M2" s="17"/>
      <c r="N2" s="8"/>
      <c r="O2" s="7"/>
      <c r="P2" s="49"/>
      <c r="Q2" s="58"/>
      <c r="R2" s="9"/>
    </row>
    <row r="3" spans="1:18" ht="20.25" customHeight="1">
      <c r="A3" s="34"/>
      <c r="B3" s="75"/>
      <c r="C3" s="18"/>
      <c r="D3" s="18"/>
      <c r="E3" s="30"/>
      <c r="F3" s="30"/>
      <c r="G3" s="17"/>
      <c r="H3" s="17"/>
      <c r="I3" s="17"/>
      <c r="J3" s="17"/>
      <c r="K3" s="17"/>
      <c r="L3" s="17"/>
      <c r="M3" s="17"/>
      <c r="N3" s="8"/>
      <c r="O3" s="7"/>
      <c r="P3" s="49"/>
      <c r="Q3" s="55"/>
      <c r="R3" s="9"/>
    </row>
    <row r="4" spans="1:18" ht="15.75" customHeight="1">
      <c r="A4" s="36" t="s">
        <v>195</v>
      </c>
      <c r="B4" s="21">
        <f>1</f>
        <v>1</v>
      </c>
      <c r="C4" s="21"/>
      <c r="D4" s="21"/>
      <c r="E4" s="31"/>
      <c r="F4" s="31"/>
      <c r="G4" s="19">
        <f>SUM(G2)</f>
        <v>0</v>
      </c>
      <c r="H4" s="19">
        <f>SUM(H2)</f>
        <v>5</v>
      </c>
      <c r="I4" s="19">
        <f>SUM(I2)</f>
        <v>0</v>
      </c>
      <c r="J4" s="19"/>
      <c r="K4" s="20">
        <f>SUM(K2)</f>
        <v>0</v>
      </c>
      <c r="L4" s="20">
        <f>SUM(L2)</f>
        <v>25</v>
      </c>
      <c r="M4" s="20">
        <f>SUM(M2)</f>
        <v>0</v>
      </c>
      <c r="N4" s="13"/>
      <c r="O4" s="14"/>
      <c r="P4" s="51"/>
      <c r="Q4" s="45">
        <v>0</v>
      </c>
      <c r="R4" s="15"/>
    </row>
    <row r="5" spans="1:14" ht="12.75">
      <c r="A5" s="38"/>
      <c r="B5" s="77"/>
      <c r="G5" s="25"/>
      <c r="H5" s="25"/>
      <c r="I5" s="25"/>
      <c r="J5" s="25"/>
      <c r="K5" s="25"/>
      <c r="L5" s="25"/>
      <c r="M5" s="25"/>
      <c r="N5" s="25"/>
    </row>
    <row r="6" spans="1:14" ht="12.75">
      <c r="A6" s="38"/>
      <c r="B6" s="78"/>
      <c r="C6" s="48" t="s">
        <v>369</v>
      </c>
      <c r="G6" s="25"/>
      <c r="H6" s="25"/>
      <c r="I6" s="25"/>
      <c r="J6" s="25"/>
      <c r="K6" s="25"/>
      <c r="L6" s="25"/>
      <c r="M6" s="25"/>
      <c r="N6" s="25"/>
    </row>
    <row r="7" spans="1:14" ht="7.5" customHeight="1">
      <c r="A7" s="38"/>
      <c r="B7" s="79"/>
      <c r="G7" s="25"/>
      <c r="H7" s="25"/>
      <c r="I7" s="25"/>
      <c r="J7" s="25"/>
      <c r="K7" s="25"/>
      <c r="L7" s="25"/>
      <c r="M7" s="25"/>
      <c r="N7" s="25"/>
    </row>
    <row r="8" spans="1:18" ht="35.25" customHeight="1">
      <c r="A8" s="38" t="s">
        <v>339</v>
      </c>
      <c r="B8" s="114" t="s">
        <v>365</v>
      </c>
      <c r="C8" s="115"/>
      <c r="D8" s="115"/>
      <c r="E8" s="115"/>
      <c r="F8" s="115"/>
      <c r="G8" s="115"/>
      <c r="H8" s="115"/>
      <c r="I8" s="115"/>
      <c r="J8" s="115"/>
      <c r="K8" s="115"/>
      <c r="L8" s="115"/>
      <c r="M8" s="115"/>
      <c r="N8" s="115"/>
      <c r="O8" s="115"/>
      <c r="P8" s="115"/>
      <c r="Q8" s="115"/>
      <c r="R8" s="115"/>
    </row>
    <row r="9" spans="1:18" ht="15.75" customHeight="1">
      <c r="A9" s="29"/>
      <c r="B9" s="112" t="s">
        <v>349</v>
      </c>
      <c r="C9" s="113"/>
      <c r="D9" s="113"/>
      <c r="E9" s="113"/>
      <c r="F9" s="113"/>
      <c r="G9" s="113"/>
      <c r="H9" s="113"/>
      <c r="I9" s="113"/>
      <c r="J9" s="113"/>
      <c r="K9" s="113"/>
      <c r="L9" s="113"/>
      <c r="M9" s="113"/>
      <c r="N9" s="113"/>
      <c r="O9" s="113"/>
      <c r="P9" s="113"/>
      <c r="Q9" s="113"/>
      <c r="R9" s="113"/>
    </row>
    <row r="10" ht="12.75">
      <c r="B10" s="48" t="s">
        <v>346</v>
      </c>
    </row>
    <row r="11" ht="12.75">
      <c r="B11" s="48"/>
    </row>
    <row r="12" ht="12.75">
      <c r="A12" s="54" t="s">
        <v>340</v>
      </c>
    </row>
    <row r="13" ht="12.75">
      <c r="A13" s="39"/>
    </row>
    <row r="14" ht="12.75">
      <c r="B14" s="80" t="s">
        <v>305</v>
      </c>
    </row>
    <row r="15" ht="12.75">
      <c r="B15" s="80" t="s">
        <v>306</v>
      </c>
    </row>
    <row r="16" spans="2:4" ht="41.25" customHeight="1">
      <c r="B16" s="80" t="s">
        <v>307</v>
      </c>
      <c r="D16" s="28" t="s">
        <v>338</v>
      </c>
    </row>
    <row r="17" spans="2:4" ht="14.25">
      <c r="B17" s="81" t="s">
        <v>214</v>
      </c>
      <c r="C17" s="42"/>
      <c r="D17" s="42"/>
    </row>
    <row r="18" spans="2:4" ht="14.25">
      <c r="B18" s="81" t="s">
        <v>308</v>
      </c>
      <c r="C18" s="42"/>
      <c r="D18" s="42" t="s">
        <v>334</v>
      </c>
    </row>
    <row r="19" spans="2:4" ht="14.25">
      <c r="B19" s="81" t="s">
        <v>309</v>
      </c>
      <c r="C19" s="42"/>
      <c r="D19" s="42" t="s">
        <v>310</v>
      </c>
    </row>
    <row r="20" spans="2:4" ht="14.25">
      <c r="B20" s="81" t="s">
        <v>311</v>
      </c>
      <c r="C20" s="42"/>
      <c r="D20" s="42" t="s">
        <v>312</v>
      </c>
    </row>
    <row r="21" spans="2:4" ht="14.25">
      <c r="B21" s="81" t="s">
        <v>65</v>
      </c>
      <c r="C21" s="42"/>
      <c r="D21" s="42" t="s">
        <v>313</v>
      </c>
    </row>
    <row r="22" spans="2:4" ht="14.25">
      <c r="B22" s="81" t="s">
        <v>43</v>
      </c>
      <c r="C22" s="42"/>
      <c r="D22" s="42" t="s">
        <v>314</v>
      </c>
    </row>
    <row r="23" spans="2:4" ht="14.25">
      <c r="B23" s="81" t="s">
        <v>14</v>
      </c>
      <c r="C23" s="42"/>
      <c r="D23" s="42" t="s">
        <v>315</v>
      </c>
    </row>
    <row r="24" spans="2:4" ht="14.25">
      <c r="B24" s="81" t="s">
        <v>316</v>
      </c>
      <c r="C24" s="42"/>
      <c r="D24" s="42" t="s">
        <v>101</v>
      </c>
    </row>
    <row r="25" spans="2:4" ht="14.25">
      <c r="B25" s="81" t="s">
        <v>101</v>
      </c>
      <c r="C25" s="42"/>
      <c r="D25" s="42" t="s">
        <v>317</v>
      </c>
    </row>
    <row r="26" spans="2:4" ht="14.25">
      <c r="B26" s="81" t="s">
        <v>318</v>
      </c>
      <c r="C26" s="42"/>
      <c r="D26" s="42" t="s">
        <v>319</v>
      </c>
    </row>
    <row r="27" spans="2:4" ht="14.25">
      <c r="B27" s="81" t="s">
        <v>48</v>
      </c>
      <c r="C27" s="42"/>
      <c r="D27" s="42" t="s">
        <v>320</v>
      </c>
    </row>
    <row r="28" spans="2:4" ht="14.25">
      <c r="B28" s="81" t="s">
        <v>321</v>
      </c>
      <c r="C28" s="42"/>
      <c r="D28" s="42" t="s">
        <v>322</v>
      </c>
    </row>
    <row r="29" spans="2:4" ht="14.25">
      <c r="B29" s="81" t="s">
        <v>323</v>
      </c>
      <c r="C29" s="42"/>
      <c r="D29" s="42" t="s">
        <v>324</v>
      </c>
    </row>
    <row r="30" spans="2:4" ht="14.25">
      <c r="B30" s="81" t="s">
        <v>325</v>
      </c>
      <c r="C30" s="42"/>
      <c r="D30" s="43" t="s">
        <v>335</v>
      </c>
    </row>
    <row r="31" spans="2:4" ht="14.25">
      <c r="B31" s="82" t="s">
        <v>327</v>
      </c>
      <c r="C31" s="42"/>
      <c r="D31" s="42" t="s">
        <v>326</v>
      </c>
    </row>
    <row r="32" spans="2:4" ht="28.5">
      <c r="B32" s="82" t="s">
        <v>328</v>
      </c>
      <c r="C32" s="42"/>
      <c r="D32" s="42"/>
    </row>
    <row r="33" spans="2:4" ht="28.5">
      <c r="B33" s="82" t="s">
        <v>329</v>
      </c>
      <c r="C33" s="42"/>
      <c r="D33" s="42"/>
    </row>
    <row r="34" spans="2:4" ht="28.5">
      <c r="B34" s="82" t="s">
        <v>330</v>
      </c>
      <c r="C34" s="42"/>
      <c r="D34" s="42"/>
    </row>
    <row r="35" spans="2:4" ht="14.25">
      <c r="B35" s="82" t="s">
        <v>331</v>
      </c>
      <c r="C35" s="42"/>
      <c r="D35" s="42"/>
    </row>
    <row r="36" spans="2:4" ht="14.25">
      <c r="B36" s="82" t="s">
        <v>336</v>
      </c>
      <c r="C36" s="42"/>
      <c r="D36" s="42"/>
    </row>
    <row r="37" spans="2:4" ht="14.25">
      <c r="B37" s="82" t="s">
        <v>337</v>
      </c>
      <c r="C37" s="42"/>
      <c r="D37" s="42"/>
    </row>
    <row r="38" spans="2:4" ht="14.25">
      <c r="B38" s="82" t="s">
        <v>332</v>
      </c>
      <c r="C38" s="42"/>
      <c r="D38" s="42"/>
    </row>
    <row r="39" spans="2:4" ht="14.25">
      <c r="B39" s="82" t="s">
        <v>99</v>
      </c>
      <c r="C39" s="42"/>
      <c r="D39" s="42"/>
    </row>
    <row r="40" spans="2:4" ht="14.25">
      <c r="B40" s="82" t="s">
        <v>70</v>
      </c>
      <c r="C40" s="42"/>
      <c r="D40" s="42"/>
    </row>
    <row r="41" spans="2:4" ht="14.25">
      <c r="B41" s="82" t="s">
        <v>333</v>
      </c>
      <c r="C41" s="42"/>
      <c r="D41" s="42"/>
    </row>
    <row r="42" spans="2:4" ht="14.25">
      <c r="B42" s="82" t="s">
        <v>203</v>
      </c>
      <c r="C42" s="42"/>
      <c r="D42" s="42"/>
    </row>
    <row r="43" spans="2:4" ht="14.25">
      <c r="B43" s="82" t="s">
        <v>57</v>
      </c>
      <c r="C43" s="42"/>
      <c r="D43" s="42"/>
    </row>
  </sheetData>
  <sheetProtection/>
  <mergeCells count="2">
    <mergeCell ref="B8:R8"/>
    <mergeCell ref="B9:R9"/>
  </mergeCells>
  <dataValidations count="1">
    <dataValidation type="list" allowBlank="1" showInputMessage="1" showErrorMessage="1" promptTitle="Drop-Down Menu" prompt="Choose or Specify" sqref="N2:N3">
      <formula1>$D$18:$D$31</formula1>
    </dataValidation>
  </dataValidations>
  <printOptions/>
  <pageMargins left="0.5" right="0.5" top="0.5" bottom="0.5" header="0.3" footer="0.3"/>
  <pageSetup horizontalDpi="600" verticalDpi="600" orientation="landscape" scale="10" r:id="rId1"/>
</worksheet>
</file>

<file path=xl/worksheets/sheet9.xml><?xml version="1.0" encoding="utf-8"?>
<worksheet xmlns="http://schemas.openxmlformats.org/spreadsheetml/2006/main" xmlns:r="http://schemas.openxmlformats.org/officeDocument/2006/relationships">
  <sheetPr>
    <pageSetUpPr fitToPage="1"/>
  </sheetPr>
  <dimension ref="A1:T67"/>
  <sheetViews>
    <sheetView zoomScale="75" zoomScaleNormal="75" zoomScalePageLayoutView="0" workbookViewId="0" topLeftCell="A1">
      <selection activeCell="A1" sqref="A1"/>
    </sheetView>
  </sheetViews>
  <sheetFormatPr defaultColWidth="17.7109375" defaultRowHeight="12.75"/>
  <cols>
    <col min="1" max="1" width="10.8515625" style="26" customWidth="1"/>
    <col min="2" max="2" width="22.57421875" style="53" customWidth="1"/>
    <col min="3" max="3" width="16.7109375" style="27" customWidth="1"/>
    <col min="4" max="4" width="13.28125" style="27" customWidth="1"/>
    <col min="5" max="5" width="16.8515625" style="33" customWidth="1"/>
    <col min="6" max="6" width="30.7109375" style="33" customWidth="1"/>
    <col min="7" max="7" width="14.421875" style="26" customWidth="1"/>
    <col min="8" max="8" width="13.00390625" style="26" customWidth="1"/>
    <col min="9" max="9" width="15.00390625" style="26" customWidth="1"/>
    <col min="10" max="10" width="13.7109375" style="26" customWidth="1"/>
    <col min="11" max="11" width="13.00390625" style="26" customWidth="1"/>
    <col min="12" max="12" width="10.140625" style="26" customWidth="1"/>
    <col min="13" max="13" width="11.00390625" style="26" customWidth="1"/>
    <col min="14" max="14" width="12.00390625" style="26" customWidth="1"/>
    <col min="15" max="15" width="15.00390625" style="5" customWidth="1"/>
    <col min="16" max="17" width="18.7109375" style="4" customWidth="1"/>
    <col min="18" max="18" width="34.00390625" style="6" customWidth="1"/>
    <col min="19" max="16384" width="17.7109375" style="6" customWidth="1"/>
  </cols>
  <sheetData>
    <row r="1" spans="1:20" s="3" customFormat="1" ht="63" customHeight="1" thickBot="1">
      <c r="A1" s="67" t="s">
        <v>0</v>
      </c>
      <c r="B1" s="68" t="s">
        <v>372</v>
      </c>
      <c r="C1" s="68" t="s">
        <v>361</v>
      </c>
      <c r="D1" s="68" t="s">
        <v>360</v>
      </c>
      <c r="E1" s="69" t="s">
        <v>364</v>
      </c>
      <c r="F1" s="69" t="s">
        <v>366</v>
      </c>
      <c r="G1" s="68" t="s">
        <v>344</v>
      </c>
      <c r="H1" s="68" t="s">
        <v>351</v>
      </c>
      <c r="I1" s="70" t="s">
        <v>352</v>
      </c>
      <c r="J1" s="70" t="s">
        <v>368</v>
      </c>
      <c r="K1" s="68" t="s">
        <v>342</v>
      </c>
      <c r="L1" s="68" t="s">
        <v>343</v>
      </c>
      <c r="M1" s="68" t="s">
        <v>362</v>
      </c>
      <c r="N1" s="71" t="s">
        <v>1</v>
      </c>
      <c r="O1" s="69" t="s">
        <v>341</v>
      </c>
      <c r="P1" s="72" t="s">
        <v>370</v>
      </c>
      <c r="Q1" s="71" t="s">
        <v>367</v>
      </c>
      <c r="R1" s="73" t="s">
        <v>345</v>
      </c>
      <c r="S1" s="1"/>
      <c r="T1" s="2"/>
    </row>
    <row r="2" spans="1:18" ht="25.5">
      <c r="A2" s="34" t="s">
        <v>196</v>
      </c>
      <c r="B2" s="75" t="s">
        <v>197</v>
      </c>
      <c r="C2" s="18" t="s">
        <v>198</v>
      </c>
      <c r="D2" s="18" t="s">
        <v>5</v>
      </c>
      <c r="E2" s="30" t="s">
        <v>199</v>
      </c>
      <c r="F2" s="30"/>
      <c r="G2" s="18"/>
      <c r="H2" s="18"/>
      <c r="I2" s="18"/>
      <c r="J2" s="18"/>
      <c r="K2" s="18"/>
      <c r="L2" s="18">
        <v>25</v>
      </c>
      <c r="M2" s="18"/>
      <c r="N2" s="8"/>
      <c r="O2" s="7"/>
      <c r="P2" s="49"/>
      <c r="Q2" s="120"/>
      <c r="R2" s="9"/>
    </row>
    <row r="3" spans="1:18" ht="38.25">
      <c r="A3" s="34" t="s">
        <v>196</v>
      </c>
      <c r="B3" s="75" t="s">
        <v>200</v>
      </c>
      <c r="C3" s="18"/>
      <c r="D3" s="18" t="s">
        <v>5</v>
      </c>
      <c r="E3" s="30"/>
      <c r="F3" s="30"/>
      <c r="G3" s="17"/>
      <c r="H3" s="17"/>
      <c r="I3" s="17"/>
      <c r="J3" s="17"/>
      <c r="K3" s="17"/>
      <c r="L3" s="17"/>
      <c r="M3" s="17"/>
      <c r="N3" s="8"/>
      <c r="O3" s="7"/>
      <c r="P3" s="49"/>
      <c r="Q3" s="117"/>
      <c r="R3" s="9"/>
    </row>
    <row r="4" spans="1:18" ht="51">
      <c r="A4" s="34" t="s">
        <v>196</v>
      </c>
      <c r="B4" s="75" t="s">
        <v>201</v>
      </c>
      <c r="C4" s="18" t="s">
        <v>87</v>
      </c>
      <c r="D4" s="18">
        <v>2003</v>
      </c>
      <c r="E4" s="30"/>
      <c r="F4" s="30"/>
      <c r="G4" s="17">
        <v>45</v>
      </c>
      <c r="H4" s="17"/>
      <c r="I4" s="17"/>
      <c r="J4" s="17"/>
      <c r="K4" s="17">
        <v>80</v>
      </c>
      <c r="L4" s="17">
        <v>20</v>
      </c>
      <c r="M4" s="17"/>
      <c r="N4" s="8"/>
      <c r="O4" s="7"/>
      <c r="P4" s="49"/>
      <c r="Q4" s="117"/>
      <c r="R4" s="9"/>
    </row>
    <row r="5" spans="1:18" ht="38.25">
      <c r="A5" s="34" t="s">
        <v>196</v>
      </c>
      <c r="B5" s="75" t="s">
        <v>202</v>
      </c>
      <c r="C5" s="18" t="s">
        <v>203</v>
      </c>
      <c r="D5" s="18" t="s">
        <v>5</v>
      </c>
      <c r="E5" s="30"/>
      <c r="F5" s="30"/>
      <c r="G5" s="18">
        <v>45</v>
      </c>
      <c r="H5" s="17"/>
      <c r="I5" s="17"/>
      <c r="J5" s="17"/>
      <c r="K5" s="17"/>
      <c r="L5" s="17"/>
      <c r="M5" s="17">
        <v>15</v>
      </c>
      <c r="N5" s="8"/>
      <c r="O5" s="7"/>
      <c r="P5" s="49"/>
      <c r="Q5" s="117"/>
      <c r="R5" s="9"/>
    </row>
    <row r="6" spans="1:18" ht="25.5">
      <c r="A6" s="34" t="s">
        <v>196</v>
      </c>
      <c r="B6" s="75" t="s">
        <v>204</v>
      </c>
      <c r="C6" s="18" t="s">
        <v>87</v>
      </c>
      <c r="D6" s="18" t="s">
        <v>5</v>
      </c>
      <c r="E6" s="30"/>
      <c r="F6" s="30"/>
      <c r="G6" s="17"/>
      <c r="H6" s="17"/>
      <c r="I6" s="17"/>
      <c r="J6" s="17"/>
      <c r="K6" s="17"/>
      <c r="L6" s="17">
        <v>5</v>
      </c>
      <c r="M6" s="17">
        <v>10</v>
      </c>
      <c r="N6" s="8"/>
      <c r="O6" s="7"/>
      <c r="P6" s="49"/>
      <c r="Q6" s="117"/>
      <c r="R6" s="9"/>
    </row>
    <row r="7" spans="1:18" ht="51" customHeight="1">
      <c r="A7" s="34" t="s">
        <v>196</v>
      </c>
      <c r="B7" s="75" t="s">
        <v>205</v>
      </c>
      <c r="C7" s="18" t="s">
        <v>206</v>
      </c>
      <c r="D7" s="18" t="s">
        <v>5</v>
      </c>
      <c r="E7" s="30"/>
      <c r="F7" s="30"/>
      <c r="G7" s="18">
        <v>85</v>
      </c>
      <c r="H7" s="17">
        <v>300</v>
      </c>
      <c r="I7" s="17"/>
      <c r="J7" s="17"/>
      <c r="K7" s="17">
        <v>2000</v>
      </c>
      <c r="L7" s="17">
        <v>7.5</v>
      </c>
      <c r="M7" s="17"/>
      <c r="N7" s="8"/>
      <c r="O7" s="7" t="s">
        <v>207</v>
      </c>
      <c r="P7" s="49"/>
      <c r="Q7" s="117"/>
      <c r="R7" s="9"/>
    </row>
    <row r="8" spans="1:18" ht="38.25">
      <c r="A8" s="34" t="s">
        <v>196</v>
      </c>
      <c r="B8" s="75" t="s">
        <v>108</v>
      </c>
      <c r="C8" s="18"/>
      <c r="D8" s="18">
        <v>2002</v>
      </c>
      <c r="E8" s="30"/>
      <c r="F8" s="30"/>
      <c r="G8" s="17"/>
      <c r="H8" s="18"/>
      <c r="I8" s="18"/>
      <c r="J8" s="18"/>
      <c r="K8" s="18"/>
      <c r="L8" s="18"/>
      <c r="M8" s="18"/>
      <c r="N8" s="8"/>
      <c r="O8" s="7" t="s">
        <v>208</v>
      </c>
      <c r="P8" s="49"/>
      <c r="Q8" s="117"/>
      <c r="R8" s="9"/>
    </row>
    <row r="9" spans="1:18" ht="38.25">
      <c r="A9" s="34" t="s">
        <v>196</v>
      </c>
      <c r="B9" s="75" t="s">
        <v>209</v>
      </c>
      <c r="C9" s="18" t="s">
        <v>107</v>
      </c>
      <c r="D9" s="18" t="s">
        <v>5</v>
      </c>
      <c r="E9" s="30"/>
      <c r="F9" s="30"/>
      <c r="G9" s="17"/>
      <c r="H9" s="17"/>
      <c r="I9" s="17"/>
      <c r="J9" s="17"/>
      <c r="K9" s="17"/>
      <c r="L9" s="17">
        <v>5</v>
      </c>
      <c r="M9" s="17"/>
      <c r="N9" s="8"/>
      <c r="O9" s="7" t="s">
        <v>208</v>
      </c>
      <c r="P9" s="49"/>
      <c r="Q9" s="117"/>
      <c r="R9" s="9"/>
    </row>
    <row r="10" spans="1:18" ht="25.5">
      <c r="A10" s="34" t="s">
        <v>196</v>
      </c>
      <c r="B10" s="75" t="s">
        <v>210</v>
      </c>
      <c r="C10" s="18"/>
      <c r="D10" s="18" t="s">
        <v>5</v>
      </c>
      <c r="E10" s="30"/>
      <c r="F10" s="30"/>
      <c r="G10" s="17"/>
      <c r="H10" s="17"/>
      <c r="I10" s="17"/>
      <c r="J10" s="17"/>
      <c r="K10" s="17"/>
      <c r="L10" s="17"/>
      <c r="M10" s="17"/>
      <c r="N10" s="8"/>
      <c r="O10" s="7"/>
      <c r="P10" s="49"/>
      <c r="Q10" s="117"/>
      <c r="R10" s="9"/>
    </row>
    <row r="11" spans="1:18" ht="38.25">
      <c r="A11" s="34" t="s">
        <v>196</v>
      </c>
      <c r="B11" s="75" t="s">
        <v>211</v>
      </c>
      <c r="C11" s="18" t="s">
        <v>212</v>
      </c>
      <c r="D11" s="18" t="s">
        <v>5</v>
      </c>
      <c r="E11" s="30"/>
      <c r="F11" s="30"/>
      <c r="G11" s="17"/>
      <c r="H11" s="17"/>
      <c r="I11" s="17"/>
      <c r="J11" s="17"/>
      <c r="K11" s="17"/>
      <c r="L11" s="17">
        <v>20</v>
      </c>
      <c r="M11" s="17"/>
      <c r="N11" s="8"/>
      <c r="O11" s="7"/>
      <c r="P11" s="49"/>
      <c r="Q11" s="117"/>
      <c r="R11" s="9"/>
    </row>
    <row r="12" spans="1:18" ht="25.5">
      <c r="A12" s="34" t="s">
        <v>196</v>
      </c>
      <c r="B12" s="75" t="s">
        <v>213</v>
      </c>
      <c r="C12" s="18" t="s">
        <v>214</v>
      </c>
      <c r="D12" s="18" t="s">
        <v>5</v>
      </c>
      <c r="E12" s="30" t="s">
        <v>215</v>
      </c>
      <c r="F12" s="30"/>
      <c r="G12" s="17"/>
      <c r="H12" s="18">
        <v>1</v>
      </c>
      <c r="I12" s="18"/>
      <c r="J12" s="18"/>
      <c r="K12" s="18"/>
      <c r="L12" s="18">
        <v>3</v>
      </c>
      <c r="M12" s="18"/>
      <c r="N12" s="8"/>
      <c r="O12" s="7"/>
      <c r="P12" s="49"/>
      <c r="Q12" s="117"/>
      <c r="R12" s="9"/>
    </row>
    <row r="13" spans="1:18" ht="51">
      <c r="A13" s="34" t="s">
        <v>196</v>
      </c>
      <c r="B13" s="75" t="s">
        <v>216</v>
      </c>
      <c r="C13" s="18" t="s">
        <v>217</v>
      </c>
      <c r="D13" s="18" t="s">
        <v>5</v>
      </c>
      <c r="E13" s="30"/>
      <c r="F13" s="30"/>
      <c r="G13" s="17"/>
      <c r="H13" s="17"/>
      <c r="I13" s="17"/>
      <c r="J13" s="17"/>
      <c r="K13" s="17"/>
      <c r="L13" s="17">
        <v>15</v>
      </c>
      <c r="M13" s="17">
        <v>15</v>
      </c>
      <c r="N13" s="8"/>
      <c r="O13" s="7"/>
      <c r="P13" s="49"/>
      <c r="Q13" s="117"/>
      <c r="R13" s="9"/>
    </row>
    <row r="14" spans="1:18" ht="25.5">
      <c r="A14" s="34" t="s">
        <v>196</v>
      </c>
      <c r="B14" s="75" t="s">
        <v>218</v>
      </c>
      <c r="C14" s="18"/>
      <c r="D14" s="18" t="s">
        <v>5</v>
      </c>
      <c r="E14" s="30"/>
      <c r="F14" s="30"/>
      <c r="G14" s="17"/>
      <c r="H14" s="17"/>
      <c r="I14" s="17"/>
      <c r="J14" s="17"/>
      <c r="K14" s="17"/>
      <c r="L14" s="17"/>
      <c r="M14" s="17"/>
      <c r="N14" s="8"/>
      <c r="O14" s="7"/>
      <c r="P14" s="49"/>
      <c r="Q14" s="117"/>
      <c r="R14" s="9"/>
    </row>
    <row r="15" spans="1:18" ht="25.5">
      <c r="A15" s="34" t="s">
        <v>196</v>
      </c>
      <c r="B15" s="75" t="s">
        <v>219</v>
      </c>
      <c r="C15" s="18" t="s">
        <v>220</v>
      </c>
      <c r="D15" s="18" t="s">
        <v>5</v>
      </c>
      <c r="E15" s="30" t="s">
        <v>221</v>
      </c>
      <c r="F15" s="30"/>
      <c r="G15" s="17"/>
      <c r="H15" s="17"/>
      <c r="I15" s="17"/>
      <c r="J15" s="17"/>
      <c r="K15" s="17"/>
      <c r="L15" s="17">
        <v>10</v>
      </c>
      <c r="M15" s="17"/>
      <c r="N15" s="8"/>
      <c r="O15" s="7"/>
      <c r="P15" s="49"/>
      <c r="Q15" s="117"/>
      <c r="R15" s="9"/>
    </row>
    <row r="16" spans="1:18" ht="25.5">
      <c r="A16" s="34" t="s">
        <v>196</v>
      </c>
      <c r="B16" s="75" t="s">
        <v>222</v>
      </c>
      <c r="C16" s="18" t="s">
        <v>87</v>
      </c>
      <c r="D16" s="18">
        <v>2005</v>
      </c>
      <c r="E16" s="30" t="s">
        <v>61</v>
      </c>
      <c r="F16" s="30"/>
      <c r="G16" s="17">
        <v>6</v>
      </c>
      <c r="H16" s="17"/>
      <c r="I16" s="17"/>
      <c r="J16" s="17"/>
      <c r="K16" s="17"/>
      <c r="L16" s="17">
        <v>10</v>
      </c>
      <c r="M16" s="17"/>
      <c r="N16" s="8"/>
      <c r="O16" s="7"/>
      <c r="P16" s="49"/>
      <c r="Q16" s="117"/>
      <c r="R16" s="9"/>
    </row>
    <row r="17" spans="1:18" ht="23.25" customHeight="1">
      <c r="A17" s="34" t="s">
        <v>196</v>
      </c>
      <c r="B17" s="75" t="s">
        <v>223</v>
      </c>
      <c r="C17" s="18"/>
      <c r="D17" s="18" t="s">
        <v>5</v>
      </c>
      <c r="E17" s="30"/>
      <c r="F17" s="30"/>
      <c r="G17" s="17"/>
      <c r="H17" s="40" t="s">
        <v>224</v>
      </c>
      <c r="I17" s="18"/>
      <c r="J17" s="18"/>
      <c r="K17" s="18"/>
      <c r="L17" s="18"/>
      <c r="M17" s="18"/>
      <c r="N17" s="8"/>
      <c r="O17" s="7"/>
      <c r="P17" s="49"/>
      <c r="Q17" s="117"/>
      <c r="R17" s="9"/>
    </row>
    <row r="18" spans="1:18" ht="25.5">
      <c r="A18" s="34" t="s">
        <v>196</v>
      </c>
      <c r="B18" s="75" t="s">
        <v>225</v>
      </c>
      <c r="C18" s="18" t="s">
        <v>226</v>
      </c>
      <c r="D18" s="18" t="s">
        <v>227</v>
      </c>
      <c r="E18" s="30" t="s">
        <v>8</v>
      </c>
      <c r="F18" s="30"/>
      <c r="G18" s="40" t="s">
        <v>228</v>
      </c>
      <c r="H18" s="17"/>
      <c r="I18" s="17"/>
      <c r="J18" s="17"/>
      <c r="K18" s="17"/>
      <c r="L18" s="17">
        <v>20</v>
      </c>
      <c r="M18" s="17">
        <v>10</v>
      </c>
      <c r="N18" s="8"/>
      <c r="O18" s="7"/>
      <c r="P18" s="49"/>
      <c r="Q18" s="117"/>
      <c r="R18" s="9"/>
    </row>
    <row r="19" spans="1:18" ht="51">
      <c r="A19" s="34" t="s">
        <v>196</v>
      </c>
      <c r="B19" s="75" t="s">
        <v>229</v>
      </c>
      <c r="C19" s="18"/>
      <c r="D19" s="18" t="s">
        <v>5</v>
      </c>
      <c r="E19" s="30"/>
      <c r="F19" s="30"/>
      <c r="G19" s="17"/>
      <c r="H19" s="17"/>
      <c r="I19" s="17"/>
      <c r="J19" s="17"/>
      <c r="K19" s="17"/>
      <c r="L19" s="17">
        <v>15</v>
      </c>
      <c r="M19" s="17"/>
      <c r="N19" s="8"/>
      <c r="O19" s="7"/>
      <c r="P19" s="49"/>
      <c r="Q19" s="117"/>
      <c r="R19" s="9"/>
    </row>
    <row r="20" spans="1:18" ht="21.75" customHeight="1">
      <c r="A20" s="34" t="s">
        <v>196</v>
      </c>
      <c r="B20" s="75" t="s">
        <v>230</v>
      </c>
      <c r="C20" s="18"/>
      <c r="D20" s="18">
        <v>2004</v>
      </c>
      <c r="E20" s="30"/>
      <c r="F20" s="30"/>
      <c r="G20" s="17"/>
      <c r="H20" s="17"/>
      <c r="I20" s="17"/>
      <c r="J20" s="17"/>
      <c r="K20" s="17"/>
      <c r="L20" s="17"/>
      <c r="M20" s="17"/>
      <c r="N20" s="8"/>
      <c r="O20" s="7"/>
      <c r="P20" s="49"/>
      <c r="Q20" s="117"/>
      <c r="R20" s="9"/>
    </row>
    <row r="21" spans="1:18" ht="25.5">
      <c r="A21" s="34" t="s">
        <v>196</v>
      </c>
      <c r="B21" s="75" t="s">
        <v>231</v>
      </c>
      <c r="C21" s="18"/>
      <c r="D21" s="18"/>
      <c r="E21" s="30"/>
      <c r="F21" s="30"/>
      <c r="G21" s="17"/>
      <c r="H21" s="17"/>
      <c r="I21" s="17"/>
      <c r="J21" s="17"/>
      <c r="K21" s="17"/>
      <c r="L21" s="17">
        <v>12.5</v>
      </c>
      <c r="M21" s="17"/>
      <c r="N21" s="8"/>
      <c r="O21" s="7"/>
      <c r="P21" s="49"/>
      <c r="Q21" s="117"/>
      <c r="R21" s="9"/>
    </row>
    <row r="22" spans="1:18" ht="51">
      <c r="A22" s="34" t="s">
        <v>196</v>
      </c>
      <c r="B22" s="75" t="s">
        <v>232</v>
      </c>
      <c r="C22" s="18" t="s">
        <v>233</v>
      </c>
      <c r="D22" s="18">
        <v>2002</v>
      </c>
      <c r="E22" s="30" t="s">
        <v>28</v>
      </c>
      <c r="F22" s="30" t="s">
        <v>234</v>
      </c>
      <c r="G22" s="17"/>
      <c r="H22" s="18">
        <v>17</v>
      </c>
      <c r="I22" s="18"/>
      <c r="J22" s="18"/>
      <c r="K22" s="18">
        <v>270</v>
      </c>
      <c r="L22" s="18">
        <v>20</v>
      </c>
      <c r="M22" s="18">
        <v>20</v>
      </c>
      <c r="N22" s="8"/>
      <c r="O22" s="7"/>
      <c r="P22" s="49"/>
      <c r="Q22" s="117"/>
      <c r="R22" s="9"/>
    </row>
    <row r="23" spans="1:18" ht="38.25">
      <c r="A23" s="34" t="s">
        <v>196</v>
      </c>
      <c r="B23" s="75" t="s">
        <v>235</v>
      </c>
      <c r="C23" s="18" t="s">
        <v>206</v>
      </c>
      <c r="D23" s="18" t="s">
        <v>5</v>
      </c>
      <c r="E23" s="30" t="s">
        <v>96</v>
      </c>
      <c r="F23" s="30" t="s">
        <v>199</v>
      </c>
      <c r="G23" s="17"/>
      <c r="H23" s="18">
        <v>7</v>
      </c>
      <c r="I23" s="18"/>
      <c r="J23" s="18"/>
      <c r="K23" s="18">
        <v>1000</v>
      </c>
      <c r="L23" s="18">
        <v>3</v>
      </c>
      <c r="M23" s="18" t="s">
        <v>17</v>
      </c>
      <c r="N23" s="8"/>
      <c r="O23" s="7" t="s">
        <v>236</v>
      </c>
      <c r="P23" s="49"/>
      <c r="Q23" s="117"/>
      <c r="R23" s="9"/>
    </row>
    <row r="24" spans="1:18" ht="38.25">
      <c r="A24" s="34" t="s">
        <v>196</v>
      </c>
      <c r="B24" s="75" t="s">
        <v>237</v>
      </c>
      <c r="C24" s="18" t="s">
        <v>238</v>
      </c>
      <c r="D24" s="18" t="s">
        <v>5</v>
      </c>
      <c r="E24" s="30"/>
      <c r="F24" s="30"/>
      <c r="G24" s="17"/>
      <c r="H24" s="18"/>
      <c r="I24" s="18"/>
      <c r="J24" s="18"/>
      <c r="K24" s="18"/>
      <c r="L24" s="18">
        <v>5</v>
      </c>
      <c r="M24" s="18"/>
      <c r="N24" s="8"/>
      <c r="O24" s="7"/>
      <c r="P24" s="49"/>
      <c r="Q24" s="117"/>
      <c r="R24" s="9"/>
    </row>
    <row r="25" spans="1:18" ht="38.25">
      <c r="A25" s="34" t="s">
        <v>196</v>
      </c>
      <c r="B25" s="75" t="s">
        <v>239</v>
      </c>
      <c r="C25" s="18"/>
      <c r="D25" s="18" t="s">
        <v>5</v>
      </c>
      <c r="E25" s="30"/>
      <c r="F25" s="30"/>
      <c r="G25" s="18">
        <v>137</v>
      </c>
      <c r="H25" s="17"/>
      <c r="I25" s="17"/>
      <c r="J25" s="17"/>
      <c r="K25" s="17"/>
      <c r="L25" s="17"/>
      <c r="M25" s="17">
        <v>20</v>
      </c>
      <c r="N25" s="8"/>
      <c r="O25" s="7"/>
      <c r="P25" s="49"/>
      <c r="Q25" s="117"/>
      <c r="R25" s="9"/>
    </row>
    <row r="26" spans="1:18" ht="25.5">
      <c r="A26" s="34" t="s">
        <v>196</v>
      </c>
      <c r="B26" s="75" t="s">
        <v>240</v>
      </c>
      <c r="C26" s="18"/>
      <c r="D26" s="18" t="s">
        <v>5</v>
      </c>
      <c r="E26" s="30"/>
      <c r="F26" s="30"/>
      <c r="G26" s="18">
        <v>28</v>
      </c>
      <c r="H26" s="17"/>
      <c r="I26" s="17"/>
      <c r="J26" s="17"/>
      <c r="K26" s="17"/>
      <c r="L26" s="17"/>
      <c r="M26" s="17">
        <v>10</v>
      </c>
      <c r="N26" s="8"/>
      <c r="O26" s="7"/>
      <c r="P26" s="49"/>
      <c r="Q26" s="118"/>
      <c r="R26" s="9"/>
    </row>
    <row r="27" spans="1:18" ht="12.75">
      <c r="A27" s="34"/>
      <c r="B27" s="75"/>
      <c r="C27" s="18"/>
      <c r="D27" s="18"/>
      <c r="E27" s="30"/>
      <c r="F27" s="30"/>
      <c r="G27" s="18"/>
      <c r="H27" s="17"/>
      <c r="I27" s="17"/>
      <c r="J27" s="17"/>
      <c r="K27" s="17"/>
      <c r="L27" s="17"/>
      <c r="M27" s="17"/>
      <c r="N27" s="8"/>
      <c r="O27" s="7"/>
      <c r="P27" s="49"/>
      <c r="Q27" s="56"/>
      <c r="R27" s="9"/>
    </row>
    <row r="28" spans="1:18" s="3" customFormat="1" ht="12.75">
      <c r="A28" s="36" t="s">
        <v>241</v>
      </c>
      <c r="B28" s="21">
        <f>138-113</f>
        <v>25</v>
      </c>
      <c r="C28" s="21"/>
      <c r="D28" s="21"/>
      <c r="E28" s="31"/>
      <c r="F28" s="31"/>
      <c r="G28" s="21">
        <f>SUM(G2:G26)</f>
        <v>346</v>
      </c>
      <c r="H28" s="21">
        <f>SUM(H2:H26)</f>
        <v>325</v>
      </c>
      <c r="I28" s="21">
        <f>SUM(I2:I26)</f>
        <v>0</v>
      </c>
      <c r="J28" s="21"/>
      <c r="K28" s="22">
        <f>SUM(K2:K26)</f>
        <v>3350</v>
      </c>
      <c r="L28" s="22">
        <f>SUM(L2:L26)</f>
        <v>196</v>
      </c>
      <c r="M28" s="22">
        <f>SUM(M2:M26)</f>
        <v>100</v>
      </c>
      <c r="N28" s="11"/>
      <c r="O28" s="10"/>
      <c r="P28" s="50"/>
      <c r="Q28" s="46">
        <v>0</v>
      </c>
      <c r="R28" s="12"/>
    </row>
    <row r="29" spans="1:14" ht="12.75">
      <c r="A29" s="38"/>
      <c r="B29" s="77"/>
      <c r="G29" s="25"/>
      <c r="H29" s="25"/>
      <c r="I29" s="25"/>
      <c r="J29" s="25"/>
      <c r="K29" s="25"/>
      <c r="L29" s="25"/>
      <c r="M29" s="25"/>
      <c r="N29" s="25"/>
    </row>
    <row r="30" spans="1:14" ht="12.75">
      <c r="A30" s="38"/>
      <c r="B30" s="78"/>
      <c r="C30" s="48" t="s">
        <v>369</v>
      </c>
      <c r="G30" s="25"/>
      <c r="H30" s="25"/>
      <c r="I30" s="25"/>
      <c r="J30" s="25"/>
      <c r="K30" s="25"/>
      <c r="L30" s="25"/>
      <c r="M30" s="25"/>
      <c r="N30" s="25"/>
    </row>
    <row r="31" spans="1:14" ht="7.5" customHeight="1">
      <c r="A31" s="38"/>
      <c r="B31" s="79"/>
      <c r="G31" s="25"/>
      <c r="H31" s="25"/>
      <c r="I31" s="25"/>
      <c r="J31" s="25"/>
      <c r="K31" s="25"/>
      <c r="L31" s="25"/>
      <c r="M31" s="25"/>
      <c r="N31" s="25"/>
    </row>
    <row r="32" spans="1:18" ht="35.25" customHeight="1">
      <c r="A32" s="38" t="s">
        <v>339</v>
      </c>
      <c r="B32" s="114" t="s">
        <v>365</v>
      </c>
      <c r="C32" s="115"/>
      <c r="D32" s="115"/>
      <c r="E32" s="115"/>
      <c r="F32" s="115"/>
      <c r="G32" s="115"/>
      <c r="H32" s="115"/>
      <c r="I32" s="115"/>
      <c r="J32" s="115"/>
      <c r="K32" s="115"/>
      <c r="L32" s="115"/>
      <c r="M32" s="115"/>
      <c r="N32" s="115"/>
      <c r="O32" s="115"/>
      <c r="P32" s="115"/>
      <c r="Q32" s="115"/>
      <c r="R32" s="115"/>
    </row>
    <row r="33" spans="1:18" ht="15.75" customHeight="1">
      <c r="A33" s="29"/>
      <c r="B33" s="112" t="s">
        <v>349</v>
      </c>
      <c r="C33" s="113"/>
      <c r="D33" s="113"/>
      <c r="E33" s="113"/>
      <c r="F33" s="113"/>
      <c r="G33" s="113"/>
      <c r="H33" s="113"/>
      <c r="I33" s="113"/>
      <c r="J33" s="113"/>
      <c r="K33" s="113"/>
      <c r="L33" s="113"/>
      <c r="M33" s="113"/>
      <c r="N33" s="113"/>
      <c r="O33" s="113"/>
      <c r="P33" s="113"/>
      <c r="Q33" s="113"/>
      <c r="R33" s="113"/>
    </row>
    <row r="34" ht="12.75">
      <c r="B34" s="48" t="s">
        <v>346</v>
      </c>
    </row>
    <row r="35" ht="12.75">
      <c r="B35" s="48"/>
    </row>
    <row r="36" ht="12.75">
      <c r="A36" s="54" t="s">
        <v>340</v>
      </c>
    </row>
    <row r="37" ht="12.75">
      <c r="A37" s="39"/>
    </row>
    <row r="38" ht="12.75">
      <c r="B38" s="80" t="s">
        <v>305</v>
      </c>
    </row>
    <row r="39" ht="12.75">
      <c r="B39" s="80" t="s">
        <v>306</v>
      </c>
    </row>
    <row r="40" spans="2:4" ht="41.25" customHeight="1">
      <c r="B40" s="80" t="s">
        <v>307</v>
      </c>
      <c r="D40" s="28" t="s">
        <v>338</v>
      </c>
    </row>
    <row r="41" spans="2:4" ht="14.25">
      <c r="B41" s="81" t="s">
        <v>214</v>
      </c>
      <c r="C41" s="42"/>
      <c r="D41" s="42"/>
    </row>
    <row r="42" spans="2:4" ht="14.25">
      <c r="B42" s="81" t="s">
        <v>308</v>
      </c>
      <c r="C42" s="42"/>
      <c r="D42" s="42" t="s">
        <v>334</v>
      </c>
    </row>
    <row r="43" spans="2:4" ht="14.25">
      <c r="B43" s="81" t="s">
        <v>309</v>
      </c>
      <c r="C43" s="42"/>
      <c r="D43" s="42" t="s">
        <v>310</v>
      </c>
    </row>
    <row r="44" spans="2:4" ht="14.25">
      <c r="B44" s="81" t="s">
        <v>311</v>
      </c>
      <c r="C44" s="42"/>
      <c r="D44" s="42" t="s">
        <v>312</v>
      </c>
    </row>
    <row r="45" spans="2:4" ht="14.25">
      <c r="B45" s="81" t="s">
        <v>65</v>
      </c>
      <c r="C45" s="42"/>
      <c r="D45" s="42" t="s">
        <v>313</v>
      </c>
    </row>
    <row r="46" spans="2:4" ht="14.25">
      <c r="B46" s="81" t="s">
        <v>43</v>
      </c>
      <c r="C46" s="42"/>
      <c r="D46" s="42" t="s">
        <v>314</v>
      </c>
    </row>
    <row r="47" spans="2:4" ht="14.25">
      <c r="B47" s="81" t="s">
        <v>14</v>
      </c>
      <c r="C47" s="42"/>
      <c r="D47" s="42" t="s">
        <v>315</v>
      </c>
    </row>
    <row r="48" spans="2:4" ht="14.25">
      <c r="B48" s="81" t="s">
        <v>316</v>
      </c>
      <c r="C48" s="42"/>
      <c r="D48" s="42" t="s">
        <v>101</v>
      </c>
    </row>
    <row r="49" spans="2:4" ht="14.25">
      <c r="B49" s="81" t="s">
        <v>101</v>
      </c>
      <c r="C49" s="42"/>
      <c r="D49" s="42" t="s">
        <v>317</v>
      </c>
    </row>
    <row r="50" spans="2:4" ht="14.25">
      <c r="B50" s="81" t="s">
        <v>318</v>
      </c>
      <c r="C50" s="42"/>
      <c r="D50" s="42" t="s">
        <v>319</v>
      </c>
    </row>
    <row r="51" spans="2:4" ht="14.25">
      <c r="B51" s="81" t="s">
        <v>48</v>
      </c>
      <c r="C51" s="42"/>
      <c r="D51" s="42" t="s">
        <v>320</v>
      </c>
    </row>
    <row r="52" spans="2:4" ht="14.25">
      <c r="B52" s="81" t="s">
        <v>321</v>
      </c>
      <c r="C52" s="42"/>
      <c r="D52" s="42" t="s">
        <v>322</v>
      </c>
    </row>
    <row r="53" spans="2:4" ht="14.25">
      <c r="B53" s="81" t="s">
        <v>323</v>
      </c>
      <c r="C53" s="42"/>
      <c r="D53" s="42" t="s">
        <v>324</v>
      </c>
    </row>
    <row r="54" spans="2:4" ht="14.25">
      <c r="B54" s="81" t="s">
        <v>325</v>
      </c>
      <c r="C54" s="42"/>
      <c r="D54" s="43" t="s">
        <v>335</v>
      </c>
    </row>
    <row r="55" spans="2:4" ht="14.25">
      <c r="B55" s="82" t="s">
        <v>327</v>
      </c>
      <c r="C55" s="42"/>
      <c r="D55" s="42" t="s">
        <v>326</v>
      </c>
    </row>
    <row r="56" spans="2:4" ht="28.5">
      <c r="B56" s="82" t="s">
        <v>328</v>
      </c>
      <c r="C56" s="42"/>
      <c r="D56" s="42"/>
    </row>
    <row r="57" spans="2:4" ht="28.5">
      <c r="B57" s="82" t="s">
        <v>329</v>
      </c>
      <c r="C57" s="42"/>
      <c r="D57" s="42"/>
    </row>
    <row r="58" spans="2:4" ht="28.5">
      <c r="B58" s="82" t="s">
        <v>330</v>
      </c>
      <c r="C58" s="42"/>
      <c r="D58" s="42"/>
    </row>
    <row r="59" spans="2:4" ht="14.25">
      <c r="B59" s="82" t="s">
        <v>331</v>
      </c>
      <c r="C59" s="42"/>
      <c r="D59" s="42"/>
    </row>
    <row r="60" spans="2:4" ht="14.25">
      <c r="B60" s="82" t="s">
        <v>336</v>
      </c>
      <c r="C60" s="42"/>
      <c r="D60" s="42"/>
    </row>
    <row r="61" spans="2:4" ht="14.25">
      <c r="B61" s="82" t="s">
        <v>337</v>
      </c>
      <c r="C61" s="42"/>
      <c r="D61" s="42"/>
    </row>
    <row r="62" spans="2:4" ht="14.25">
      <c r="B62" s="82" t="s">
        <v>332</v>
      </c>
      <c r="C62" s="42"/>
      <c r="D62" s="42"/>
    </row>
    <row r="63" spans="2:4" ht="14.25">
      <c r="B63" s="82" t="s">
        <v>99</v>
      </c>
      <c r="C63" s="42"/>
      <c r="D63" s="42"/>
    </row>
    <row r="64" spans="2:4" ht="14.25">
      <c r="B64" s="82" t="s">
        <v>70</v>
      </c>
      <c r="C64" s="42"/>
      <c r="D64" s="42"/>
    </row>
    <row r="65" spans="2:4" ht="14.25">
      <c r="B65" s="82" t="s">
        <v>333</v>
      </c>
      <c r="C65" s="42"/>
      <c r="D65" s="42"/>
    </row>
    <row r="66" spans="2:4" ht="14.25">
      <c r="B66" s="82" t="s">
        <v>203</v>
      </c>
      <c r="C66" s="42"/>
      <c r="D66" s="42"/>
    </row>
    <row r="67" spans="2:4" ht="14.25">
      <c r="B67" s="82" t="s">
        <v>57</v>
      </c>
      <c r="C67" s="42"/>
      <c r="D67" s="42"/>
    </row>
  </sheetData>
  <sheetProtection/>
  <mergeCells count="3">
    <mergeCell ref="B32:R32"/>
    <mergeCell ref="B33:R33"/>
    <mergeCell ref="Q2:Q26"/>
  </mergeCells>
  <dataValidations count="2">
    <dataValidation type="list" allowBlank="1" showInputMessage="1" showErrorMessage="1" promptTitle="Project Description" prompt="Choose or Specify" sqref="C3 C25:C27 C19:C21 C17 C14 C10 C8">
      <formula1>$B$41:$B$67</formula1>
    </dataValidation>
    <dataValidation type="list" allowBlank="1" showInputMessage="1" showErrorMessage="1" promptTitle="Drop-Down Menu" prompt="Choose or Specify" sqref="N2:N27">
      <formula1>$D$42:$D$55</formula1>
    </dataValidation>
  </dataValidations>
  <printOptions/>
  <pageMargins left="0.5" right="0.5" top="0.5" bottom="0.5" header="0.3" footer="0.3"/>
  <pageSetup fitToHeight="1" fitToWidth="1" horizontalDpi="600" verticalDpi="600" orientation="landscape"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Procter &amp; Gamble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Olson</dc:creator>
  <cp:keywords/>
  <dc:description/>
  <cp:lastModifiedBy>Owner</cp:lastModifiedBy>
  <cp:lastPrinted>2020-12-16T20:38:37Z</cp:lastPrinted>
  <dcterms:created xsi:type="dcterms:W3CDTF">2008-09-12T00:15:50Z</dcterms:created>
  <dcterms:modified xsi:type="dcterms:W3CDTF">2021-04-20T17:11:07Z</dcterms:modified>
  <cp:category/>
  <cp:version/>
  <cp:contentType/>
  <cp:contentStatus/>
</cp:coreProperties>
</file>